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worksheets/sheet35.xml" ContentType="application/vnd.openxmlformats-officedocument.spreadsheetml.worksheet+xml"/>
  <Override PartName="/xl/drawings/drawing24.xml" ContentType="application/vnd.openxmlformats-officedocument.drawing+xml"/>
  <Override PartName="/xl/worksheets/sheet36.xml" ContentType="application/vnd.openxmlformats-officedocument.spreadsheetml.worksheet+xml"/>
  <Override PartName="/xl/drawings/drawing25.xml" ContentType="application/vnd.openxmlformats-officedocument.drawing+xml"/>
  <Override PartName="/xl/worksheets/sheet37.xml" ContentType="application/vnd.openxmlformats-officedocument.spreadsheetml.worksheet+xml"/>
  <Override PartName="/xl/drawings/drawing26.xml" ContentType="application/vnd.openxmlformats-officedocument.drawing+xml"/>
  <Override PartName="/xl/worksheets/sheet38.xml" ContentType="application/vnd.openxmlformats-officedocument.spreadsheetml.worksheet+xml"/>
  <Override PartName="/xl/drawings/drawing27.xml" ContentType="application/vnd.openxmlformats-officedocument.drawing+xml"/>
  <Override PartName="/xl/worksheets/sheet39.xml" ContentType="application/vnd.openxmlformats-officedocument.spreadsheetml.worksheet+xml"/>
  <Override PartName="/xl/drawings/drawing28.xml" ContentType="application/vnd.openxmlformats-officedocument.drawing+xml"/>
  <Override PartName="/xl/worksheets/sheet40.xml" ContentType="application/vnd.openxmlformats-officedocument.spreadsheetml.worksheet+xml"/>
  <Override PartName="/xl/drawings/drawing29.xml" ContentType="application/vnd.openxmlformats-officedocument.drawing+xml"/>
  <Override PartName="/xl/worksheets/sheet41.xml" ContentType="application/vnd.openxmlformats-officedocument.spreadsheetml.worksheet+xml"/>
  <Override PartName="/xl/drawings/drawing30.xml" ContentType="application/vnd.openxmlformats-officedocument.drawing+xml"/>
  <Override PartName="/xl/worksheets/sheet42.xml" ContentType="application/vnd.openxmlformats-officedocument.spreadsheetml.worksheet+xml"/>
  <Override PartName="/xl/drawings/drawing31.xml" ContentType="application/vnd.openxmlformats-officedocument.drawing+xml"/>
  <Override PartName="/xl/worksheets/sheet43.xml" ContentType="application/vnd.openxmlformats-officedocument.spreadsheetml.worksheet+xml"/>
  <Override PartName="/xl/drawings/drawing32.xml" ContentType="application/vnd.openxmlformats-officedocument.drawing+xml"/>
  <Override PartName="/xl/worksheets/sheet4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25" yWindow="240" windowWidth="15480" windowHeight="8985" tabRatio="707" activeTab="6"/>
  </bookViews>
  <sheets>
    <sheet name="CONTO118" sheetId="1" r:id="rId1"/>
    <sheet name="RICERCA E SVILUPPO" sheetId="2" r:id="rId2"/>
    <sheet name="SVILUPPO SOFTWARE E MANUT." sheetId="3" r:id="rId3"/>
    <sheet name="DEMANIO 118" sheetId="4" r:id="rId4"/>
    <sheet name="TERRENI 118" sheetId="5" r:id="rId5"/>
    <sheet name="FABBRICATI 118" sheetId="6" r:id="rId6"/>
    <sheet name="DIRITTI REALI" sheetId="7" r:id="rId7"/>
    <sheet name="OPERE SISTEM. SUOLO" sheetId="8" r:id="rId8"/>
    <sheet name="IMMOBILIZZAZIONI IN CORSO" sheetId="9" r:id="rId9"/>
    <sheet name="ELENCO MUTUI" sheetId="10" r:id="rId10"/>
    <sheet name="TERRENI CATASTO" sheetId="11" r:id="rId11"/>
    <sheet name="TERRENI ALTRO" sheetId="12" r:id="rId12"/>
    <sheet name="FABBRICATI CATASTO" sheetId="13" r:id="rId13"/>
    <sheet name="FABBRICATI DA VOLTURARE" sheetId="14" r:id="rId14"/>
    <sheet name="FABBRICATI ALTRI DIRITTI" sheetId="15" r:id="rId15"/>
    <sheet name="FABBRICATI POSIZ. DA RIVEDERE" sheetId="16" r:id="rId16"/>
    <sheet name="RETE STRADALE" sheetId="17" r:id="rId17"/>
    <sheet name="RETE FOGNARIA" sheetId="18" r:id="rId18"/>
    <sheet name="RETE IDRICA" sheetId="19" r:id="rId19"/>
    <sheet name="RETE ILLUMINANTE" sheetId="20" r:id="rId20"/>
    <sheet name="RETE GAS" sheetId="21" r:id="rId21"/>
    <sheet name="Piazze" sheetId="22" r:id="rId22"/>
    <sheet name="AREE VERDI" sheetId="23" r:id="rId23"/>
    <sheet name="AREA PIP" sheetId="24" r:id="rId24"/>
    <sheet name="IMPIANTO SMALTIMENTO RIFIUTI" sheetId="25" r:id="rId25"/>
    <sheet name="PARCO GIOCHI" sheetId="26" r:id="rId26"/>
    <sheet name="CIMITERO" sheetId="27" r:id="rId27"/>
    <sheet name="PALAZZO COMUNALE" sheetId="28" r:id="rId28"/>
    <sheet name="EX SEDE COMUNALE" sheetId="29" r:id="rId29"/>
    <sheet name="PALAZZO NARDI" sheetId="30" r:id="rId30"/>
    <sheet name="CASERMA DEI CARABINIERI" sheetId="31" r:id="rId31"/>
    <sheet name="PALAZZO DE SIMONE" sheetId="32" r:id="rId32"/>
    <sheet name="SCUOLA MAT.ED ELEM CASALE MANZI" sheetId="33" r:id="rId33"/>
    <sheet name="SCUOLA MAT. DE SIMONE VIA FILZI" sheetId="34" r:id="rId34"/>
    <sheet name="SCUOLA MAT. SAN NAZARIO" sheetId="35" r:id="rId35"/>
    <sheet name="SCUOLA ELEM. VIA FILZI" sheetId="36" r:id="rId36"/>
    <sheet name="SCUOLA ELEM SAN NAZARIO" sheetId="37" r:id="rId37"/>
    <sheet name="SCUOLA MEDIA E PALESTRA" sheetId="38" r:id="rId38"/>
    <sheet name="CAMPO POLIVALENTE" sheetId="39" r:id="rId39"/>
    <sheet name="CAMPO SPORTIVO" sheetId="40" r:id="rId40"/>
    <sheet name="BOCCIODROMO" sheetId="41" r:id="rId41"/>
    <sheet name="CENTRO SOCIALE BETTY FAIELLA" sheetId="42" r:id="rId42"/>
    <sheet name="BIBLIOTECA" sheetId="43" r:id="rId43"/>
    <sheet name="Immobilizzazioni Finanziarie" sheetId="44" r:id="rId44"/>
  </sheets>
  <externalReferences>
    <externalReference r:id="rId47"/>
    <externalReference r:id="rId48"/>
    <externalReference r:id="rId49"/>
  </externalReferences>
  <definedNames>
    <definedName name="_xlnm.Print_Area" localSheetId="23">'AREA PIP'!$A$1:$J$51</definedName>
    <definedName name="_xlnm.Print_Area" localSheetId="22">'AREE VERDI'!$A$1:$J$69</definedName>
    <definedName name="_xlnm.Print_Area" localSheetId="42">'BIBLIOTECA'!$A$1:$J$51</definedName>
    <definedName name="_xlnm.Print_Area" localSheetId="40">'BOCCIODROMO'!$A$1:$J$87</definedName>
    <definedName name="_xlnm.Print_Area" localSheetId="38">'CAMPO POLIVALENTE'!$A$1:$J$50</definedName>
    <definedName name="_xlnm.Print_Area" localSheetId="39">'CAMPO SPORTIVO'!$A$1:$J$97</definedName>
    <definedName name="_xlnm.Print_Area" localSheetId="30">'CASERMA DEI CARABINIERI'!$A$1:$J$90</definedName>
    <definedName name="_xlnm.Print_Area" localSheetId="41">'CENTRO SOCIALE BETTY FAIELLA'!$A$1:$J$60</definedName>
    <definedName name="_xlnm.Print_Area" localSheetId="26">'CIMITERO'!$A$1:$J$83</definedName>
    <definedName name="_xlnm.Print_Area" localSheetId="3">'DEMANIO 118'!$A$1:$AA$16</definedName>
    <definedName name="_xlnm.Print_Area" localSheetId="6">'DIRITTI REALI'!$A$1:$J$48</definedName>
    <definedName name="_xlnm.Print_Area" localSheetId="28">'EX SEDE COMUNALE'!$A$1:$J$77</definedName>
    <definedName name="_xlnm.Print_Area" localSheetId="5">'FABBRICATI 118'!$A$1:$X$77</definedName>
    <definedName name="_xlnm.Print_Area" localSheetId="13">'FABBRICATI DA VOLTURARE'!$A$1:$M$43</definedName>
    <definedName name="_xlnm.Print_Area" localSheetId="43">'Immobilizzazioni Finanziarie'!$A$1:$J$48</definedName>
    <definedName name="_xlnm.Print_Area" localSheetId="8">'IMMOBILIZZAZIONI IN CORSO'!$A$1:$J$48</definedName>
    <definedName name="_xlnm.Print_Area" localSheetId="24">'IMPIANTO SMALTIMENTO RIFIUTI'!$A$1:$J$51</definedName>
    <definedName name="_xlnm.Print_Area" localSheetId="7">'OPERE SISTEM. SUOLO'!$A$1:$J$49</definedName>
    <definedName name="_xlnm.Print_Area" localSheetId="27">'PALAZZO COMUNALE'!$A$1:$J$138</definedName>
    <definedName name="_xlnm.Print_Area" localSheetId="31">'PALAZZO DE SIMONE'!$A$1:$J$109</definedName>
    <definedName name="_xlnm.Print_Area" localSheetId="29">'PALAZZO NARDI'!$A$1:$J$53</definedName>
    <definedName name="_xlnm.Print_Area" localSheetId="25">'PARCO GIOCHI'!$A$1:$J$53</definedName>
    <definedName name="_xlnm.Print_Area" localSheetId="21">'Piazze'!$A$1:$J$97</definedName>
    <definedName name="_xlnm.Print_Area" localSheetId="17">'RETE FOGNARIA'!$A$1:$J$125</definedName>
    <definedName name="_xlnm.Print_Area" localSheetId="20">'RETE GAS'!$A$1:$J$47</definedName>
    <definedName name="_xlnm.Print_Area" localSheetId="18">'RETE IDRICA'!$A$1:$J$61</definedName>
    <definedName name="_xlnm.Print_Area" localSheetId="19">'RETE ILLUMINANTE'!$A$1:$J$121</definedName>
    <definedName name="_xlnm.Print_Area" localSheetId="16">'RETE STRADALE'!$A$1:$J$393</definedName>
    <definedName name="_xlnm.Print_Area" localSheetId="1">'RICERCA E SVILUPPO'!$A$1:$J$73</definedName>
    <definedName name="_xlnm.Print_Area" localSheetId="36">'SCUOLA ELEM SAN NAZARIO'!$A$1:$J$139</definedName>
    <definedName name="_xlnm.Print_Area" localSheetId="35">'SCUOLA ELEM. VIA FILZI'!$A$1:$J$173</definedName>
    <definedName name="_xlnm.Print_Area" localSheetId="33">'SCUOLA MAT. DE SIMONE VIA FILZI'!$A$1:$J$137</definedName>
    <definedName name="_xlnm.Print_Area" localSheetId="34">'SCUOLA MAT. SAN NAZARIO'!$A$1:$J$142</definedName>
    <definedName name="_xlnm.Print_Area" localSheetId="32">'SCUOLA MAT.ED ELEM CASALE MANZI'!$A$1:$J$165</definedName>
    <definedName name="_xlnm.Print_Area" localSheetId="37">'SCUOLA MEDIA E PALESTRA'!$A$1:$J$170</definedName>
    <definedName name="_xlnm.Print_Area" localSheetId="2">'SVILUPPO SOFTWARE E MANUT.'!$A$1:$J$49</definedName>
    <definedName name="_xlnm.Print_Area" localSheetId="4">'TERRENI 118'!$A$1:$P$228</definedName>
    <definedName name="_xlnm.Print_Area" localSheetId="11">'TERRENI ALTRO'!$A$1:$L$574</definedName>
    <definedName name="_xlnm.Print_Area" localSheetId="10">'TERRENI CATASTO'!$A$1:$L$228</definedName>
    <definedName name="Excel_BuiltIn__FilterDatabase_3_2" localSheetId="8">#REF!</definedName>
    <definedName name="Excel_BuiltIn__FilterDatabase_3_2" localSheetId="4">#REF!</definedName>
    <definedName name="Excel_BuiltIn__FilterDatabase_3_2" localSheetId="11">#REF!</definedName>
    <definedName name="Excel_BuiltIn__FilterDatabase_3_2" localSheetId="10">#REF!</definedName>
    <definedName name="Excel_BuiltIn__FilterDatabase_3_2">#REF!</definedName>
    <definedName name="FABBRICATI">#REF!</definedName>
    <definedName name="_xlnm.Print_Titles" localSheetId="4">'TERRENI 118'!$1:$2</definedName>
    <definedName name="_xlnm.Print_Titles" localSheetId="11">'TERRENI ALTRO'!$1:$2</definedName>
    <definedName name="_xlnm.Print_Titles" localSheetId="10">'TERRENI CATASTO'!$1:$2</definedName>
  </definedNames>
  <calcPr fullCalcOnLoad="1"/>
</workbook>
</file>

<file path=xl/sharedStrings.xml><?xml version="1.0" encoding="utf-8"?>
<sst xmlns="http://schemas.openxmlformats.org/spreadsheetml/2006/main" count="16793" uniqueCount="2918">
  <si>
    <t>SALDO PER LAVORI DI TINTEGGIATURA AULE PALAZZO DE SIMONE
PAGAMENTO FATTURA N. 4</t>
  </si>
  <si>
    <t>SALDO PER RIPARAZIONE CALDAIA EDIFICIO DE SIMONE</t>
  </si>
  <si>
    <t>IMPERMEABILIZZAZIONE GABBIA SCALA PALAZZO DE SIMONE
PAGAMENTO FATTURA N. 5</t>
  </si>
  <si>
    <t>PAGAMENTO FATTURA N. 4 PER RIPARAZIONE IMPIANTO DI RISCALDAMENTO DE
SIMONE-ACCONTO</t>
  </si>
  <si>
    <t>SISTEMAZIONE COPERTURA TORRINO PALAZZO DE SIMONE-SISTEMAZIONE CORDOLI VIA
V.EMANUELE E COMPLETAMENTO ARCO IN VIA DIAZ-IMPEGNO E AFFID.LAVORI</t>
  </si>
  <si>
    <t>LAVORI DI TINTEGGIATURA SCUOLA ELEM.PALAZZO DE SIMONE-</t>
  </si>
  <si>
    <t>RISTRUTTURAZIONE LOCALI PALAZZO DE SIMONE</t>
  </si>
  <si>
    <t>FER.AL. S.N.C. DI ALBANO ANIELLO &amp; C NATO L'11.9.46 167,04 19.749,71 29.559,87
MANUTENZIONI IN FERRO PALAZZO DE SIMONE PAGAMENTO FATTURA N. 157</t>
  </si>
  <si>
    <t>INTERVENTI DI MANUTENZIONE STRAORDINARIA-ACCONTO TRASPORTO
MOBILI PER SGOMBERO PALAZZO DE SIMONE</t>
  </si>
  <si>
    <t>INTERVENTI DI MANUTENZIONE STRAORDINARIA-ACCONTO PULIZIA
E TRASPORTO MATERIALE DI RISULTA DA PALAZZO DE SIMONE</t>
  </si>
  <si>
    <t>COSTRUZIONE PALAZZO DE SIMONE COFINANZIAMENTO DELLA
COMUNITA'EUROPEA</t>
  </si>
  <si>
    <t>FONDI REGIONALI POR/FESR 2000/2006 PER COMPLETAMENTO SALA
CONFERENZE PALAZZO DE SIMONE</t>
  </si>
  <si>
    <t>COMPLETAMENTO PALAZZO DE SIMONE II LOTTO</t>
  </si>
  <si>
    <t>COMPLETAMENTO FUNZIONALITA' PALAZZO DE SIMONE III LOTTO</t>
  </si>
  <si>
    <r>
      <t xml:space="preserve">Denominazione bene: </t>
    </r>
    <r>
      <rPr>
        <b/>
        <sz val="9"/>
        <color indexed="18"/>
        <rFont val="Verdana"/>
        <family val="2"/>
      </rPr>
      <t>CAMPO POLIVALENTE</t>
    </r>
  </si>
  <si>
    <t>VONA CARMINE 6.240,00 8.693,00 57.745,77
COMPLETAMENTO AREA DI GIOCO CAMPO POLIVALENTE FONDI LEGGE 219/81 D.C. 22/2004 PAGAMENTO FATTURA N. 2</t>
  </si>
  <si>
    <t>VONA CARMINE 9.360,00 31.756,10 80.808,87
COMPLETAMENTO AREA DI GIOCO CAMPO POLIVALENTE FONDI LEGGE 219/81
D.C. 22/2004 PAGAMENTO FATTURA N. 3</t>
  </si>
  <si>
    <t>GALEONE ARMANDO IMPRESA EDILE-STRADALE 71.509,90 103.266,00 152.318,77
COMPLETAMENTO AREA DI GIOCO CAMPO POLIVALENTE FONDI LEGGE 219/81
D.C. 22/2004 PAGAMENTO FATTURA N. 7-STATO FINALE</t>
  </si>
  <si>
    <t>GALEONE ARMANDO IMPRESA EDILE-STRADALE 12.430,00 120.573,58 174.371,17
COMPLETAMENTO AREA DI GIOCO CAMPO POLIVALENTE FONDI LEGGE 219/81
D.C. 22/2004 PAGAMENTO FATTURA N. 8 PERIZIA ASSESTAMENTO FINALE</t>
  </si>
  <si>
    <t>COSTRUZIONE CAMPO SPORTIVO POLIVALENTE SCUOLA MEDIA</t>
  </si>
  <si>
    <r>
      <t xml:space="preserve">Denominazione bene: </t>
    </r>
    <r>
      <rPr>
        <b/>
        <sz val="9"/>
        <color indexed="18"/>
        <rFont val="Verdana"/>
        <family val="2"/>
      </rPr>
      <t>EX SEDE COMUNALE</t>
    </r>
  </si>
  <si>
    <t>MANUTENZIONE EX SEDE COMUNALE</t>
  </si>
  <si>
    <t>INTERVENTI DI MANUTENZIONE STRAORDINARIA-ACCONTOSISTEMAZIONE
FACCIATA POSTERIORE EX SEDE MUNICIPALE</t>
  </si>
  <si>
    <t>REDAZIONE PRATICHE CATASTALI INERENTI ALL'IMMOBILE EX SEDE COM.LE</t>
  </si>
  <si>
    <t>COSTRUZIONI S.FRANCESCO DI SARNO CARMINE 484,00 8.631,02 8.631,02
LAVORI DI RIPRISTINO DI INTONACO PARTE EX SEDE MUNICIPALE.
PAGAMENTO FATTURA N. 13</t>
  </si>
  <si>
    <t>C.A.T.E. DI BIONDI ERNESTO 242,00 17.603,46 23.278,14
PULIZIA GRONDAIE EX CASA COMUNALE
PAGAMENTO FATTURA N. 36/2013</t>
  </si>
  <si>
    <t>LAVORI SISTEMAZIONE EX SEDE COMUNALE, PIAZZA 5 MAGGIO E STRADE COMUNALI</t>
  </si>
  <si>
    <t>LAVORI DI IMPERMEABILIZZAZIONE CASA COMUNALE</t>
  </si>
  <si>
    <t>PITTURAZIONE LOCALI CASA COM.LE</t>
  </si>
  <si>
    <t>SPOSTAMENTO CENTRALINA IMPIANTO RISCALDAMENTO NEI LOCALI CASA</t>
  </si>
  <si>
    <t>SPOSTAMENTO DI UN CLIMATIZZATORE E INSTALLAZIONE DI UNO NUOVO NEI LOCALI DEL SETTORE AFFARI GENERALI</t>
  </si>
  <si>
    <t>MAN. ORDINARIA E STRAORD.DEGLI INPAINTI ELETTRICI</t>
  </si>
  <si>
    <t>MATERIALE VARIO PER MANUTENZIONE EDIFICI COMUNALI</t>
  </si>
  <si>
    <t>LAVORI DI OPERA IN FERRO(COPERTURA E VANO PORTA)C/O L'ADIACENTE LOCALE
CALDAIA.IMPEGNO SPESA E AFFIDAMENTO LAVORI</t>
  </si>
  <si>
    <t>MANUTENZIONE PORTE SCORREVOLI SALA CONSILIARE</t>
  </si>
  <si>
    <t>LAVORI DI REALIZZAZIONE DI FRONT-OFFICE.IMPEGNO SPESA E LIQUIDAZIONE
FATTURA</t>
  </si>
  <si>
    <t>LAVORI DI SISTEMAZIONE LOCALI COMUNE
LAVORI PER ELIMINAZIONE VASCA SETTICA VIA D.CHIESA</t>
  </si>
  <si>
    <t>MANUTENZIONI IN FERRO ASL-PALAZZO DE SIMONE E COMUNE</t>
  </si>
  <si>
    <t>MATERIALE VARIO PER MANUTENZIONE EDIFICI</t>
  </si>
  <si>
    <t>LAVORI IN FERRO PRESSO ALCUNI EDIFICI SCOLASTICI E SEDE MUNICIPALE-</t>
  </si>
  <si>
    <t>LAVORI DI SISTEMAZIONE LOCALI COMUNE</t>
  </si>
  <si>
    <t>FORNITURA E POSA IN OPERA DI MATERIALI IDRICI E FOGNARI NEI VARI EDIFICI
COM.LI</t>
  </si>
  <si>
    <t>MANUTENZIONE IMPIANTI TERMICI 2004/2005</t>
  </si>
  <si>
    <t>FORNITURA E POSA IN OPERA DI MATERIALI IDRICI E FOGNARI NEI VARI EDIFICI COM.LI.</t>
  </si>
  <si>
    <t>RISTRUTTURAZIONE INFORMATIZZAZIONE UFFICI E SERVIZI</t>
  </si>
  <si>
    <t>ESPOSITO FERNANDO 44,85 7.225,15 18.103,31
LAVORI DI IMPERMEABILIZZ.CALDAIA CASA COM.LE-ACCONTO FATT.1/2004</t>
  </si>
  <si>
    <t>ESPOSITO FERNANDO 14,00 7.239,15 18.117,31
LAVORI IMPERMEABILIZZ.CALADAIA CASA COM.LE-ACCONTO FATT.1/2004</t>
  </si>
  <si>
    <t>SOCIETA' COOP.SOCIALE A.R.L. LI.LA 767,99 8.007,14 23.048,64
ULTERIORE IMPEGNO SPESA PER PITTURAZIONE OPERE IN FERRO-ACCONTO</t>
  </si>
  <si>
    <t>FERRAMENTA - COLORI DI ALBANO RAFFAELE 1.800,00 9.807,14 24.848,64
LAVORI DI PREDISPOSIZ.SALA CONVEGNO STUDI PER FESTA DEI VIGILI-ACCONTO
PAGAMENTO FATTURE NN 19-V; 20-V</t>
  </si>
  <si>
    <t>FER.AL. S.N.C. DI ALBANO ANIELLO &amp; C NATO L'11.9.46 1.662,00 57.043,59 177.617,17
MANUTENZIONE STRAORDINARIA PATRIMONIO COMUNALE
LAVORI IN FERRO E RIPARAZIONI VARIE EDIFICI COM.LI
PAGAMENTO FATTURA N. 156</t>
  </si>
  <si>
    <t>LOGOSYSTEM DI GALLUCCIO VINCENZO 1.309,39 121.882,97 178.926,56
INFORMATIZZAZIONE UFFICIO RICOSTRUZIONE
PAGAMENTO FATTURE NN 61; 69; 70; 76-ACCONTO-</t>
  </si>
  <si>
    <t>SISTEM SNC DI IANNOTTI E FALCONE SNC 906,00 154.369,67 276.326,85
MANUTENZIONE STRAORDINARIA PATRIMONIO COMUNALE
INTERVENTI IDRICI/TERMICI C/O IMMOBILI DI PROPRIETA' DEL COMUNE
PAGAMENTO FATTURE NN 182; 183; 184; 185</t>
  </si>
  <si>
    <t>INTERVENTI DI MANUTENZIONE STRAORDINARIA-ACCONTO LAVORI
DI MANUTENZIONI VARIE CASA COMUNALE</t>
  </si>
  <si>
    <t>LAVORI SISTEMAZIONE EX SEDE COMUNALE, PIAZZA 5 MAGGIO E STRADE COMUNALI
PAGAMENTO FATTURA N. FATTPA4_16 PER LAVORI IN ECONOMIA-APPROVAZIONE 1^ SAL-</t>
  </si>
  <si>
    <t>LAVORI SISTEMAZIONE EX SEDE COMUNALE, PIAZZA 5 MAGGIO E STRADE COMUNALI
PAGAMENTO FATTURA N. FATTPA5_16 APPROVAZIONE ATTI CONTABILI AL 6° SAL</t>
  </si>
  <si>
    <t>LAVORI SISTEMAZIONE EX SEDE COMUNALE, PIAZZA 5 MAGGIO E STRADE COMUNALI
PAGAMENTO FATTURA N. FATTPA6_16 PER APPROVAZIONE ATTI CONTABILI AL 2^ SAL
LAVORI IN ECONOMIA</t>
  </si>
  <si>
    <t>LAVORI SISTEMAZIONE EX SEDE COMUNALE, PIAZZA 5 MAGGIO E STRADE COMUNALI
PAGAMENTO SALDO FATTURA N. FATTPA14_15 A TUTTO IL 4^ SAL</t>
  </si>
  <si>
    <t>LAVORI SISTEMAZIONE EX SEDE COMUNALE, PIAZZA 5 MAGGIO E STRADE COMUNALI
PAGAMENTO SALDO FATTURA N. FATTPA3_16 PER ONERI DI SMALTIMENTO DI RIFIUTI
MISTI DERIVANTI DALLE OPERAZIONI DI COSTRUZ.E DEMOLIZIONE</t>
  </si>
  <si>
    <t>COMPLETAMENTO SCUOLA ELEMENTARE E MATERNA LOC.MANZI E SCUOLA ELEMENTARE S.NAZARI COMPETENZE TECNICHE</t>
  </si>
  <si>
    <t>MANUTENZIONE C/O IL PLESSO SCOLASTICO CASALE/MANZI E VIA VERDI.</t>
  </si>
  <si>
    <t>ECONOMO COMUNALE GIORDANO GIUSEPPE (DAL 4.4.2003) 242,00 242,00 242,00
SMONTAGGIO VETRATA IN ALLUMINIO LOCALI DOCCIA E ALTRE MANUTENZIONI
PAGAMENTO FATTURA N. 88/2013</t>
  </si>
  <si>
    <t>CARDAROPOLI CLAUDIO 522,63 764,63 764,63
SALDO PER FORNITURA DI MATERIALE VARIO PER MANUTENZIONI.IMPEGNO SPESA E
AFFIDAMENTO</t>
  </si>
  <si>
    <t>ECONOMO COMUNALE GIORDANO GIUSEPPE (DAL 4.4.2003) 242,00 2.103,31 2.103,31
MANUTENZIONE SERVIZI IGIENICI SEDE COMUNALE
PAGAMENTO FATTURA N. 1</t>
  </si>
  <si>
    <t>ECONOMO COMUNALE GIORDANO GIUSEPPE (DAL 4.4.2003) 140,00 14.222,34 22.644,27
MANUTENZIONI PERSIANE CASA COM.LE
PAGAMENTO FATTURA N. 7</t>
  </si>
  <si>
    <t>ECONOMO COMUNALE GIORDANO GIUSEPPE (DAL 4.4.2003) 134,20 8.641,53 22.863,87
RIPARAZIONI IDRAULICHE
PAGAMENTO FATTURA N. 18</t>
  </si>
  <si>
    <t>ECONOMO COMUNALE GIORDANO GIUSEPPE (DAL 4.4.2003) 67,04 8.810,17 23.032,51
ACCONTO PER REALIZZAZIONE PANNELLO CERAMICA
PAGAMENTO FATTURA N. 1</t>
  </si>
  <si>
    <t>ECONOMO COMUNALE GIORDANO GIUSEPPE (DAL 4.4.2003) 132,96 8.943,13 23.165,47
REALIZZAZIONE PANNELLO CERAMICA-SALDO
PAGAMENTO FATTURA N. 1</t>
  </si>
  <si>
    <t>CARDAROPOLI CLAUDIO 8.147,02 8.147,02 8.147,02
ACCONTO PER FORNITURA MATERIALE VARIO PER INTERVENTI DI
MANUTENZIONE.IMPEGNO SPESA E AFFIDAMENTO</t>
  </si>
  <si>
    <t>ECONOMO COMUNALE GIORDANO GIUSEPPE (DAL 4.4.2003) 248,05 16.002,00 16.002,00
SISTEMAZIONE SERRANDA SPOGLIATOIO OPERATORI ECOLOGICI
PAGAMENTO FATTURA N. 142</t>
  </si>
  <si>
    <t>LAVORI DI SOSTITUZIONE COMPONENTI VARI ALL'IMPIANTO DI VIDEOSORVEGLIANZA
ALLA SEDE COM.LE.</t>
  </si>
  <si>
    <t>LAVORI DI SCARICO FOGNARIO ACQUE BIANCHE E NERE LOCALI CUCINA E BAGNO PLESSO SCOLASTICO CASALE-MANZI.</t>
  </si>
  <si>
    <t>LAVORI EDILI PER LA REALIZZAZIONE DI UNA BASE PER FINE CORSA SCIVOLO SCUOLA
MATERNA CASALE-MANZI</t>
  </si>
  <si>
    <t>INTERVENTI DI MANUTENZIONE STRAORDINARIA-ACCONTOLAVORI
URGENTI PLESSO SCOLASTICO CASALE-MANZI</t>
  </si>
  <si>
    <t>INTERVENTI DI MANUTENZIONE STRAORDINARIA
LAVORI URGENTI PER MODIFICHE LOCALI MENSA SCOLASTICA LOCALITA' CASALE-MANZI</t>
  </si>
  <si>
    <t>MANUTENZIONE SCUOLA CASALE MANZI</t>
  </si>
  <si>
    <t>COMPLETAMENTO E MANUTENZIONE SCUOLA ELEMENTARE F.FILZI E SCUOLA MEDIA</t>
  </si>
  <si>
    <t>INSTALLAZIONE N.2 PROTEZIONI PER OBLO'SCUOLA ELEM.FILZI</t>
  </si>
  <si>
    <t>LAVORI DI TINTEGGATURA SCUOLA ELEM.VIA FILZI</t>
  </si>
  <si>
    <t>SALDO PER LAVORI DI PITTURAZIONE S.ELEMENTARE VIA F.FILZI</t>
  </si>
  <si>
    <t>CARDAROPOLI CLAUDIO 1.915,96 4.675,96 5.048,05
ACQUISTO MATERIALE EDILE-ELETTR.VARIO PER LAVIABILITA' COM.LE.IMPEGNO SPESA
E LIQUIDAZIONE FATTURE
PAGAMENTO FATTURE NN 44; 45; 46; 47; 48; 49; 50</t>
  </si>
  <si>
    <t>SOCIETA' CIRILLO C. SRL 1.861,02 9.280,40 9.652,49
LAVORI DI POSA IN OPERA CARTELLONI PUBBLICITARI FORNITI DALL'AMM.NE
COM.LE.IMPEGNO SPESA E AFFIDAMENTO LAVORI-ACCONTO
PAGAMENTO FATTURA N. 33</t>
  </si>
  <si>
    <t>SOCIETA' COOP.SOCIALE A.R.L. LI.LA 4.583,16 13.863,56 14.235,65
Lavori di pitturazione su opere in ferro
PAGAMENTO FATTURA N. 54-ACCONTO-</t>
  </si>
  <si>
    <t>SARNO FRANCESCO-AUTOTRASP.LAVORI DI MOVIM.TERRA 240,00 22.408,39 22.780,48
NOLO MEZZI MECCANICI PER SISTEMAZIONE AREA CIRCOSTANTE IL BOCCIODROMO
PAGAMENTO FATTURA N. 4</t>
  </si>
  <si>
    <t>SARNO FRANCESCO-AUTOTRASP.LAVORI DI MOVIM.TERRA 240,00 22.648,39 23.020,48
LAVORI DI RIMOZIONE DETRITI VARI NELL'AREA CIRCOSTANTE IL BOCCIODROMO
PAGAMENTO FATTURA N. 3</t>
  </si>
  <si>
    <t>RISTRUTTURAZIONE BENI PATRIMONIO CULTURALE</t>
  </si>
  <si>
    <t>MANUTENZIONE STRAORDINARIA STRADE E PIAZZA
CAP.E. 578</t>
  </si>
  <si>
    <t>REALIZZAZIONE COLLEGAMENTO VIARIO LOCALITA' MASSERIA
VIA CAPACCIO</t>
  </si>
  <si>
    <t>RIPRISTINO VIA NOCELLETA</t>
  </si>
  <si>
    <t>FORNITURA E INSTALLAZIONE CESTINI IN VIA VERDI.IMPEGNO SPESA E LIQUIDAZIONE
FATTURA</t>
  </si>
  <si>
    <t>CANCELLO IN FERRO COMPLETO DI SERRATURA LOC.CASALE</t>
  </si>
  <si>
    <t>RIPARAZIONE GRATE IN FERRO</t>
  </si>
  <si>
    <t>MANUTENZIONI IN FERRO</t>
  </si>
  <si>
    <t>LAVORI DI SISTEMAZIONE MARCIAPIEDE IN LOCALITA' LOMBA I TRATTO</t>
  </si>
  <si>
    <t>LAVORI DI SISTEMAZIONE MARCIAPIEDE IN LOCALITA' LOMBA II TRATTO</t>
  </si>
  <si>
    <t>MANUTENZIONE STRAORDINARIA PATRIMONIO COMUNALE
LAVORI VIA MASSERIA MURO DI RECINZIONE</t>
  </si>
  <si>
    <t>MANUTENZIONE STRAORDINARIA PATRIMONIO COMUNALE
LAVORI DI MANUTENZIONE STRAORDINARIA 1^ TRAV.MANZONI</t>
  </si>
  <si>
    <t>MANUTENZIONE STRAORDINARIA PATRIMONIO COMUNALE
STUDIO GEOLOGICO PER LAVORI DI SISTEMAZIONE I TRAV.MANZONI</t>
  </si>
  <si>
    <t>REALIZZAZIONE OPERE DI URBANIZZAZIONE PRIMARIA SECONDARIA E MANUTENZIONE FORNITURA MATERIALE ELETTRICO</t>
  </si>
  <si>
    <t>INTERVENTI DI MANUTENZIONE STRAORDINARIALAVORI
DI SISTEMAZIONE FOSSO,PAVIMENTO ESTERNO LOC.CAMPO SPORTIVO</t>
  </si>
  <si>
    <t>REALIZZAZIONE OPERE DI URBANIZZAZIONE PRIMARIA SECONDARIA E MANUTENZIONE LAVORI DI DECESPUGLIAMENTO SENTIERO LOCALITA' SAN MICHELE</t>
  </si>
  <si>
    <t>MANUTENZION STRAORDINARIA VIA RESISTENZA</t>
  </si>
  <si>
    <t>PAGAMENTO FATTURA N. 5 LAVORI DI SOPRAELEVAZIONE MURO DI SOSTEGNO VIA NOCELLETA-MANZI</t>
  </si>
  <si>
    <t>BI7</t>
  </si>
  <si>
    <t>Totale immobilizzazioni immateriali</t>
  </si>
  <si>
    <t>II</t>
  </si>
  <si>
    <t>Beni Demaniali</t>
  </si>
  <si>
    <t>1.1</t>
  </si>
  <si>
    <t>Terreni</t>
  </si>
  <si>
    <t>1.2</t>
  </si>
  <si>
    <t>1.3</t>
  </si>
  <si>
    <t>Infrastrutture</t>
  </si>
  <si>
    <t>1.9</t>
  </si>
  <si>
    <t>Altri beni demaniali</t>
  </si>
  <si>
    <t>III</t>
  </si>
  <si>
    <t>2.1</t>
  </si>
  <si>
    <t>BII1</t>
  </si>
  <si>
    <t>a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</si>
  <si>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</si>
  <si>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</si>
  <si>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</si>
  <si>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</si>
  <si>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</si>
  <si>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</si>
  <si>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</si>
  <si>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</si>
  <si>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</si>
  <si>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>Mezzi di trasporto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</si>
  <si>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</si>
  <si>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</si>
  <si>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</si>
  <si>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</si>
  <si>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</si>
  <si>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</si>
  <si>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</si>
  <si>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</si>
  <si>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</si>
  <si>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BII5</t>
  </si>
  <si>
    <t>Totale immobilizzazioni materiali</t>
  </si>
  <si>
    <t>COMPLETAMENTO CAMPO SPORTIVO RISORSE RESE DISPONIBILI
GRAZIE AL CONTRIBUTO DELLA FIGC E AI FONDI LEGGE 219/81</t>
  </si>
  <si>
    <t>PICARELLA MARIO ALIMENTARI E PRODOTTI PER L'AGRICOLTURA 1.375,00 17.230,27 27.040,43
RIFACIMENTO MANTO ERBOSO CAMPO SPORTIV.ACQUISTO SEME.IMPEGNO SPESA E
LIQUIDAZIONE FATTURA PAGAMENTO FATTURA N. 21</t>
  </si>
  <si>
    <t>MANUTENZIONE STRAORDINARIA PATRIMONIO COMUNALE
LAVORI DI MANUTEN.STRAORDINARIA LINEA INTERRATA PER ALIM.IMPIANTO ELETTR.TENDA STRUTTURA CAMPO SPORTIVO</t>
  </si>
  <si>
    <t>LIQUIDAZIONE VERTENZA COMUNE/EREDI DONNARUMMA SENTENZA N.60/60-CAMPO SPORTIVO</t>
  </si>
  <si>
    <t>REALIZZAZIONE OPERE DI URBANIZZAZIONE PRIMARIA SECONDARIA E MANUTENZIONE FORNITURA DI MATERIALE PER MANTO ERBOSO AL CAMPO SPORTIVO</t>
  </si>
  <si>
    <t>LAVORI DI SISTEMAZIONE MANTO ERBOSO CAMPO SPORTIVO</t>
  </si>
  <si>
    <t>LAVORI DI SISTEMAZIONE DEL MANTO ERBOSO DEL CAMPO SPORTIVO</t>
  </si>
  <si>
    <t>NOLO MEZZO MECCANICO E RIMOZIONE MATERIALE VARIO NEI PRESSI DEL CAMPO SPORTIVO</t>
  </si>
  <si>
    <t>LAVORI COMPLEMENTARI AL CAMPO SPORTIVO</t>
  </si>
  <si>
    <t>LAVORI DI INSTALLAZIONE SERBATOIO C/O CAMPO SPORTIVO</t>
  </si>
  <si>
    <t>MANUTENZIONI IDRICHE AL CAMPO SPORTIVO</t>
  </si>
  <si>
    <t>LAVORI DI SISTEMAZIONE AREA ADIBITA A TRIBUNA LATO SUD-OVEST CAMPO SPORTIVO</t>
  </si>
  <si>
    <t>AMPLIAMENTO E SISTEMAZ.IMPIANTI SPORTIVI</t>
  </si>
  <si>
    <t>PORTA IN FERRO COMPLETA DI SERRATURA CAMPO SPORTIVO</t>
  </si>
  <si>
    <t>PRESTAZIONI VARIE PER LAVORI ESEGUITI AL CAMPO SPORTIVO</t>
  </si>
  <si>
    <t>VONA CARMINE 1.872,00 143.487,36 143.487,36
OPERE DI URBANIZZAZIONE E COMPL. OPERE PUBBLICHE (ACCONTO SU 460.000,00)
COMPETENZE TECNICHE PER REDAZIONE PERIZIA PER INSTALLAZIONE CONTATORE GAS METANO AL CAMPO SPORTIVO</t>
  </si>
  <si>
    <t>SPESE DI COLLAUDO DEL SOTTOFONDO CAMPO SPORTIVO</t>
  </si>
  <si>
    <t>LAVORI DI SISTEMAZIONE SPOGLIATOI CAMPO SPORTIVO</t>
  </si>
  <si>
    <t>LND SERVIZI S.R.L. 4.880,00 8.421,93 22.344,27
SPESE PER OMOLOGAZIONE CAMPO SPORTIVO</t>
  </si>
  <si>
    <t>FERAL SRL 1.220,00 11.753,18 25.975,52
REALIZZAZIONE STRUTTURA IN FERRO ZINCATO PRESSO CAMPO SPORTIVO.
PAGAMENTO FATTURA N. 86</t>
  </si>
  <si>
    <t>FERAL SRL 247,05 15.814,38 28.657,31
LAVORI ESEGUITI AL CAMPO SPORTIVO
PAGAMENTO FATTURA N. 165</t>
  </si>
  <si>
    <t>FERAL SRL 230,58 16.044,96 28.887,89
LAVORI ESEGUITI AL CAMPO SPORTIVO
PAGAMENTO FATTURA N. 166</t>
  </si>
  <si>
    <t>FERRAMENTA - COLORI DI ALBANO RAFFAELE 211,00 16.961,01 22.635,69
MATERIALE PER MANUTENZIONI CAMPO SPORTIVO
PAGAMENTO FATTURA N. 63</t>
  </si>
  <si>
    <t>FERAL SRL 244,00 18.875,82 24.550,50
LAVORI ESEGUITI PRESSO IL CAMPO SPORTIVO
PAGAMENTO FATTURA N. 163</t>
  </si>
  <si>
    <t>COMPENSO ART.18 L.109/94 CAMPO SPORTIVO</t>
  </si>
  <si>
    <t>PAGAMENTO FATTURA N. 1 PER FORNITURA E POSA IN OPERA DI PANCHINE IN FERRO
E REALIZZAZIONE STRUTTURA PER ANCORAGGIO POLTRONE AL CAMPO SPORTIVO</t>
  </si>
  <si>
    <t>MANUTENZIONE LEGNO CASERMA CC</t>
  </si>
  <si>
    <t>RISTRUTTURAZIONE LOCALI CASERMA CARABINIERI</t>
  </si>
  <si>
    <t>MANUTENZIONI IN LEGNO CASERMA CC</t>
  </si>
  <si>
    <t>LAVORI URGENTI CASERMA CC.IMPEGNO SPESA E LIQUIDAZIONE FATTURA</t>
  </si>
  <si>
    <t>FORNITURA E POSA IN OPERA DI UN CONDIZIONATORE PRESSO CASERMA CC</t>
  </si>
  <si>
    <t>PITTURAZIONE STRISCE PARCHEGGIO STAZIONE CARABINIERI</t>
  </si>
  <si>
    <t>FER.AL. S.N.C. DI ALBANO ANIELLO &amp; C NATO L'11.9.46 1.082,88 24.211,27 24.583,36
LAVORI DI SOSTITUZIONE PERSIANE LOCALI SEDE CASERMA CC.IMPEGNO SPESA E
AFFIDAMENTO LAVORI
PAGAMENTO FATTURA N. 213</t>
  </si>
  <si>
    <t>FER.AL. S.N.C. DI ALBANO ANIELLO &amp; C NATO L'11.9.46 180,00 27.111,27 27.483,36
SERRATURA E POSA IN OPERA PORTONE D'INGRESSO CASERMA CC
PAGAMENTO FATTURA N. 178</t>
  </si>
  <si>
    <t>CARDAROPOLI GIUSEPPE-MATERIALI EDILI 458,58 27.569,85 27.941,94
ACQUISTO MATERIALE EDILE PER RISTRUTTURAZIONE BAGNI CASERMA CC
PAGAMENTO FATTURA N. 53</t>
  </si>
  <si>
    <t>TOTALE GENERALE</t>
  </si>
  <si>
    <t>Interv. 2016</t>
  </si>
  <si>
    <t>INTERV.  2016</t>
  </si>
  <si>
    <t xml:space="preserve">ANNO </t>
  </si>
  <si>
    <t>TOTALE INTERVENTI 2016</t>
  </si>
  <si>
    <t>Interventi 2016</t>
  </si>
  <si>
    <r>
      <t xml:space="preserve">Denominazione bene: </t>
    </r>
    <r>
      <rPr>
        <b/>
        <sz val="9"/>
        <color indexed="18"/>
        <rFont val="Verdana"/>
        <family val="2"/>
      </rPr>
      <t>RETE STRADALE</t>
    </r>
  </si>
  <si>
    <t>TERRITORIO COMUNALE</t>
  </si>
  <si>
    <r>
      <t xml:space="preserve">Denominazione bene: </t>
    </r>
    <r>
      <rPr>
        <b/>
        <sz val="9"/>
        <color indexed="18"/>
        <rFont val="Verdana"/>
        <family val="2"/>
      </rPr>
      <t>CASERMA DEI CARABINIERI</t>
    </r>
  </si>
  <si>
    <r>
      <t xml:space="preserve">Denominazione bene: </t>
    </r>
    <r>
      <rPr>
        <b/>
        <sz val="9"/>
        <color indexed="18"/>
        <rFont val="Verdana"/>
        <family val="2"/>
      </rPr>
      <t>PALAZZO COMUNALE</t>
    </r>
  </si>
  <si>
    <r>
      <t xml:space="preserve">Denominazione bene: </t>
    </r>
    <r>
      <rPr>
        <b/>
        <sz val="9"/>
        <color indexed="18"/>
        <rFont val="Verdana"/>
        <family val="2"/>
      </rPr>
      <t>RETE FOGNARIA</t>
    </r>
  </si>
  <si>
    <t>Immobilizzazioni materiali (3)</t>
  </si>
  <si>
    <t>Altre immobilizzazioni materiali (3)</t>
  </si>
  <si>
    <t>SUP.</t>
  </si>
  <si>
    <t>Proprieta'</t>
  </si>
  <si>
    <t>F01</t>
  </si>
  <si>
    <t>1080</t>
  </si>
  <si>
    <t>SNC</t>
  </si>
  <si>
    <t>B05</t>
  </si>
  <si>
    <t>U</t>
  </si>
  <si>
    <t>A03</t>
  </si>
  <si>
    <t>102</t>
  </si>
  <si>
    <t>A04</t>
  </si>
  <si>
    <t>4</t>
  </si>
  <si>
    <t>D08</t>
  </si>
  <si>
    <t>F02</t>
  </si>
  <si>
    <t>2</t>
  </si>
  <si>
    <t>C01</t>
  </si>
  <si>
    <t>6</t>
  </si>
  <si>
    <t>A02</t>
  </si>
  <si>
    <t>5</t>
  </si>
  <si>
    <t>5,5</t>
  </si>
  <si>
    <t>107</t>
  </si>
  <si>
    <t>C02</t>
  </si>
  <si>
    <t>3</t>
  </si>
  <si>
    <t>22</t>
  </si>
  <si>
    <t>9</t>
  </si>
  <si>
    <t>10</t>
  </si>
  <si>
    <t>11</t>
  </si>
  <si>
    <t>D06</t>
  </si>
  <si>
    <t>6,5</t>
  </si>
  <si>
    <t>C06</t>
  </si>
  <si>
    <t>17</t>
  </si>
  <si>
    <t>E08</t>
  </si>
  <si>
    <t>15</t>
  </si>
  <si>
    <t>13</t>
  </si>
  <si>
    <t>12</t>
  </si>
  <si>
    <t>21</t>
  </si>
  <si>
    <t>120</t>
  </si>
  <si>
    <t>7,5</t>
  </si>
  <si>
    <t>141</t>
  </si>
  <si>
    <t>125</t>
  </si>
  <si>
    <t>D01</t>
  </si>
  <si>
    <t>3,5</t>
  </si>
  <si>
    <t>90</t>
  </si>
  <si>
    <t>128</t>
  </si>
  <si>
    <t>110</t>
  </si>
  <si>
    <t>2,5</t>
  </si>
  <si>
    <t>7</t>
  </si>
  <si>
    <t>23</t>
  </si>
  <si>
    <t>1,5</t>
  </si>
  <si>
    <t>B04</t>
  </si>
  <si>
    <t>A10</t>
  </si>
  <si>
    <t>B01</t>
  </si>
  <si>
    <t>24</t>
  </si>
  <si>
    <t>8,5</t>
  </si>
  <si>
    <t>8</t>
  </si>
  <si>
    <t>26</t>
  </si>
  <si>
    <t>44</t>
  </si>
  <si>
    <t>70</t>
  </si>
  <si>
    <t>60</t>
  </si>
  <si>
    <t>59</t>
  </si>
  <si>
    <t>106</t>
  </si>
  <si>
    <t>43</t>
  </si>
  <si>
    <t>31</t>
  </si>
  <si>
    <t>25</t>
  </si>
  <si>
    <t>55</t>
  </si>
  <si>
    <t>68</t>
  </si>
  <si>
    <t>SAN GIOVANNI BATTISTA</t>
  </si>
  <si>
    <t>(VARIAZIONE IDENTIFICATIVI PER CORRELAZIONE FOGLI)</t>
  </si>
  <si>
    <t>48</t>
  </si>
  <si>
    <t>92</t>
  </si>
  <si>
    <t>86,76</t>
  </si>
  <si>
    <t>E03</t>
  </si>
  <si>
    <t>1389</t>
  </si>
  <si>
    <t>59,65</t>
  </si>
  <si>
    <t>283</t>
  </si>
  <si>
    <t>460,94</t>
  </si>
  <si>
    <t>1555</t>
  </si>
  <si>
    <t>1445,56</t>
  </si>
  <si>
    <t>596,51</t>
  </si>
  <si>
    <t>19965</t>
  </si>
  <si>
    <t>18559,86</t>
  </si>
  <si>
    <t>472</t>
  </si>
  <si>
    <t>3680</t>
  </si>
  <si>
    <t>3302</t>
  </si>
  <si>
    <t>987</t>
  </si>
  <si>
    <t>202</t>
  </si>
  <si>
    <t>5140</t>
  </si>
  <si>
    <t>1265</t>
  </si>
  <si>
    <t>5574,64</t>
  </si>
  <si>
    <t>9,3</t>
  </si>
  <si>
    <t>36318</t>
  </si>
  <si>
    <t>4,96</t>
  </si>
  <si>
    <t>54,23</t>
  </si>
  <si>
    <t>C03</t>
  </si>
  <si>
    <t>29,75</t>
  </si>
  <si>
    <t>135,57</t>
  </si>
  <si>
    <t>216,91</t>
  </si>
  <si>
    <t>3282</t>
  </si>
  <si>
    <t>637</t>
  </si>
  <si>
    <t>3559,53</t>
  </si>
  <si>
    <t>144</t>
  </si>
  <si>
    <t>46</t>
  </si>
  <si>
    <t>83,15</t>
  </si>
  <si>
    <t>A06</t>
  </si>
  <si>
    <t>46,48</t>
  </si>
  <si>
    <t>32,54</t>
  </si>
  <si>
    <t>18,59</t>
  </si>
  <si>
    <t>73,6</t>
  </si>
  <si>
    <t>50,61</t>
  </si>
  <si>
    <t>37,96</t>
  </si>
  <si>
    <t>101,02</t>
  </si>
  <si>
    <t>92,6</t>
  </si>
  <si>
    <t>103,03</t>
  </si>
  <si>
    <t>65,07</t>
  </si>
  <si>
    <t>27,89</t>
  </si>
  <si>
    <t>2378</t>
  </si>
  <si>
    <t>591</t>
  </si>
  <si>
    <t>2824,71</t>
  </si>
  <si>
    <t>64,65</t>
  </si>
  <si>
    <t>1003,99</t>
  </si>
  <si>
    <t>119</t>
  </si>
  <si>
    <t>340,86</t>
  </si>
  <si>
    <t>468,68</t>
  </si>
  <si>
    <t>309,87</t>
  </si>
  <si>
    <t>118</t>
  </si>
  <si>
    <t>258,23</t>
  </si>
  <si>
    <t>117</t>
  </si>
  <si>
    <t>82</t>
  </si>
  <si>
    <t>247,9</t>
  </si>
  <si>
    <t>284,05</t>
  </si>
  <si>
    <t>116</t>
  </si>
  <si>
    <t>81</t>
  </si>
  <si>
    <t>426,08</t>
  </si>
  <si>
    <t>113</t>
  </si>
  <si>
    <t>186</t>
  </si>
  <si>
    <t>2227,22</t>
  </si>
  <si>
    <t>206</t>
  </si>
  <si>
    <t>222</t>
  </si>
  <si>
    <t>319,17</t>
  </si>
  <si>
    <t>55,52</t>
  </si>
  <si>
    <t>374,43</t>
  </si>
  <si>
    <t>62</t>
  </si>
  <si>
    <t>224,66</t>
  </si>
  <si>
    <t>325,37</t>
  </si>
  <si>
    <t>42,76</t>
  </si>
  <si>
    <t>33</t>
  </si>
  <si>
    <t>69,88</t>
  </si>
  <si>
    <t>91,41</t>
  </si>
  <si>
    <t>22,72</t>
  </si>
  <si>
    <t>31,76</t>
  </si>
  <si>
    <t>486,76</t>
  </si>
  <si>
    <t>80</t>
  </si>
  <si>
    <t>103,29</t>
  </si>
  <si>
    <t>162,68</t>
  </si>
  <si>
    <t>38,73</t>
  </si>
  <si>
    <t>35,64</t>
  </si>
  <si>
    <t>27,53</t>
  </si>
  <si>
    <t>182,05</t>
  </si>
  <si>
    <t>105</t>
  </si>
  <si>
    <t>9,04</t>
  </si>
  <si>
    <t>80,05</t>
  </si>
  <si>
    <t>61,97</t>
  </si>
  <si>
    <t>50</t>
  </si>
  <si>
    <r>
      <t xml:space="preserve">Denominazione bene: </t>
    </r>
    <r>
      <rPr>
        <b/>
        <sz val="9"/>
        <color indexed="18"/>
        <rFont val="Verdana"/>
        <family val="2"/>
      </rPr>
      <t>SCUOLA MATERNA ED ELEMENTARE CASALE MANZI</t>
    </r>
  </si>
  <si>
    <t>IMPIANTO P.I. CENTRO STORICO VIA RISORGIMENTO VIA CECCONI CORSO V. EMANUELE</t>
  </si>
  <si>
    <t>POTENZIAMENTO IMPIANTO P.I. VIA DIAZ E TRAVERSE E VIA
RESISTENZA</t>
  </si>
  <si>
    <t>ADEGUAMENTO IMP. P.I. ZONE ALTE</t>
  </si>
  <si>
    <t>COSTRUZIONE IMPIANTO P.I. SESTO LOTTO</t>
  </si>
  <si>
    <t>POTENZIAMENTO IMPIANTO P.I. E SISTEMAZIONE STRADE</t>
  </si>
  <si>
    <t>COMPLETAMENTO CIMITERO</t>
  </si>
  <si>
    <t>LAVORI DI RIPARAZIONE IDRICA C/O IL CIMITERO COM.LE</t>
  </si>
  <si>
    <t>LAVORI DI MANUTENZIONE CIMITERO COMUNALE</t>
  </si>
  <si>
    <t>COSTRUZ.CIMITERO 4^ LOTTO SALDO CON PROVENTI VENDITA LOCULI
LAVORI DI SOMMA URGENZA TETTO CAPPELLA MADRE CIMITERO COM.LE-</t>
  </si>
  <si>
    <t>CIMITERO
LAVORI MANUTNZIONE CAPPELLA CIMITERO</t>
  </si>
  <si>
    <t>CIMITERO
LAPIDE AL REV. MARANO</t>
  </si>
  <si>
    <t>MANUTENZIONI VARIE
FORNITURA E POSA IN OPERA DI BORCHIE CIMITERO COM.LE</t>
  </si>
  <si>
    <t>APPROVAZIONE PROGETTO DI RIPRISTINO LOCULI SECONDA PIAZZOLA EST E OVEST DEL CIMITERO I SAL</t>
  </si>
  <si>
    <t>TUBOLARI E PIASTRE IN FERRO ZINCATO CIMITERO</t>
  </si>
  <si>
    <t>RIMOZIONE E TRASPORTO A RIFIUTO MATERIALE LAPIDEO
FONDI DEL COMMISSARAIATO DI GOVERNO PER INTERVENTI
URGENTI</t>
  </si>
  <si>
    <t>MANUTENZIONE STRAORDINARIA CIMITERO</t>
  </si>
  <si>
    <t>AMPLIAMENTO CIMITERO A TUTTO IL 3^ LOTTO E ACCONTO 4^ LOTTO FINANZ.PROVENTI VENDITA LOCULI LAVORI DI MANUTENZIONE CIMITERO-SALDO</t>
  </si>
  <si>
    <t>PAGAMENTO FATTURA N. 5 PER CHIUSURA VANO LOCALITA' CIMITERO E LAVORI VARI</t>
  </si>
  <si>
    <t>CIMITERO SOSTITUZIONE LAPIDI</t>
  </si>
  <si>
    <t>LAVORI IDRICI ESEGUITI PRESSO IL CIMITERO COMUNALE</t>
  </si>
  <si>
    <t>PIANTE PER AIUOLE</t>
  </si>
  <si>
    <t>PAGAMENTO FATTURA N. 81-ACCONTO-</t>
  </si>
  <si>
    <t>PAGAMENTO FATTURA N. 81-SALDO</t>
  </si>
  <si>
    <t>DISERBO</t>
  </si>
  <si>
    <t>PRESTAZIONE OCCASIONALE DI ALBANO LUCIANO PER MANUTENZIONE AUIOLE</t>
  </si>
  <si>
    <t>SOSTITUZIONE LAPIDI</t>
  </si>
  <si>
    <t>COMPLETAMENTO CIMITERO REALIZZAZIONE NUOVI LOCULI</t>
  </si>
  <si>
    <t>L'ARTIGIANO di GARZILLO ARCANGELO-Falegname-vendita 1.830,00 3.061,57 16.457,77
RISTRUTTURAZIONE E TRATTAMENTO IMPREGNANTE PORTONE PRINCIPALE E 4 PORTONI
LATERALI CAPPELLA CIMITERIALE.
PAGAMENTO FATTURA N. 2</t>
  </si>
  <si>
    <r>
      <t xml:space="preserve">Denominazione bene: </t>
    </r>
    <r>
      <rPr>
        <b/>
        <sz val="9"/>
        <color indexed="18"/>
        <rFont val="Verdana"/>
        <family val="2"/>
      </rPr>
      <t>VECCHIA BIBLIOTECA</t>
    </r>
  </si>
  <si>
    <t>VECCHIA BIBLIOTECA</t>
  </si>
  <si>
    <t>LAVORI URGENTI DI IMPERMEABILIZZAZIONE PARZIALE SOLAIO COPERTURA SEDE
COMUNALE</t>
  </si>
  <si>
    <t>MANUTENZIONE STABILE CASA COMUNALE E SCUOLA ELEMENTARE FILZI</t>
  </si>
  <si>
    <t>LIQUIDAZIONE FATTURA PER MODIFICA IMPIANTI ELETTRICI C/O UFFICIO PROTOCOLLO</t>
  </si>
  <si>
    <t>LAVORI DI REALIZZAZIONE PARETE DIVISORIA IN ALLUMINIO-INGRESSO</t>
  </si>
  <si>
    <t>SALDO PER LAVORI DI REALIZZAZIONE PARETE DIVISORIA IN ALLUMINIO SEDE COM.LE</t>
  </si>
  <si>
    <t>LIQUIDAZIONE PER RIPARAZIONE SERRANDA PRESSO DEPOSITO AUTOMEZZI COM.LI</t>
  </si>
  <si>
    <t>OPERE DI IMPERMEABILIZZAZIONE C/O ALCUNI EDIFICI PUBBLICI(SEDE COMUNALE E S.E.SAN NAZARIO)</t>
  </si>
  <si>
    <t>PAGAMENTO ACCONTO FATTURA N. 1 PER PITTURAZIONE ANDRONE COMUNE E STANZA PROTOCOLLO</t>
  </si>
  <si>
    <t>LAVORI DI MANUTENZIONE STRAORDINARIA SOLAIO PRESSO SEDE COM.LE-ASFALTO-</t>
  </si>
  <si>
    <t>RIPARAZIONE PORTA AVVOLGIBILE GARAGE
PAGAMENTO FATTURA N. 9/2012</t>
  </si>
  <si>
    <t>SISTEMAZIONE N.3 SERRANDE METALLICHE C/O AUTORIMESSA COM.LE</t>
  </si>
  <si>
    <t>LAVORI DI REALIZZAZIONE PAVIMENTAZ.LOCALE GARAGE DEL COMUNE.</t>
  </si>
  <si>
    <r>
      <t xml:space="preserve">Denominazione bene: </t>
    </r>
    <r>
      <rPr>
        <b/>
        <sz val="9"/>
        <color indexed="18"/>
        <rFont val="Verdana"/>
        <family val="2"/>
      </rPr>
      <t>SOFTWARE</t>
    </r>
  </si>
  <si>
    <t>PAGAMENTO ACCONTO FATTURA N. 0002103977 ABB.TO OMNIA APPALTI</t>
  </si>
  <si>
    <t>PAGAMENTO FATTURA N. 0002103975/16 OMNIA APPALTI</t>
  </si>
  <si>
    <t>PAGAMENTO FATTURA N. 0002103977 ABB.TO BANCA DATI OMNIA APPALTI</t>
  </si>
  <si>
    <t>LAVORI DI MANUTENZIONE VIA E.TOTI</t>
  </si>
  <si>
    <t>MANUTENZIONE STRADA VIA MANZONI</t>
  </si>
  <si>
    <t>SISTEMAZ.I TRATTO DI P.I.VIA DE MAIO.IMPEGNO SPESA E AFFIDAMENTO
LAVORI-LIQUIDAZIONE FATTURA</t>
  </si>
  <si>
    <t>LAVORI DI MANUTENZIONE STRADALE LOCALITA' VADO.IMPEGNO SPESA E AFFIDAMENTO
LAVORI</t>
  </si>
  <si>
    <t>LAVORI DI MANUTENZIONE EDILIZIA STRADALE E VARIE
PAGAMENTO FATTURA N. 18</t>
  </si>
  <si>
    <t>LAVORI DI MANUTENZIONE C/O PALAZZO DE SIMONE E SISTEMAZIONE MARCIAPIEDE VIA
S.GIOVANNI BATTISTA</t>
  </si>
  <si>
    <t>INTERVENTI VARI</t>
  </si>
  <si>
    <t>UTILIZZO 10% PROVENTI CONDONO EDILIZIO</t>
  </si>
  <si>
    <t>RETE FOGNANTE 8^LOTTO-LIQUIDAZIONE INDENNITA' DI OCCUPAZIONE E 80%
INDENNITA'DI ESPROPRIO</t>
  </si>
  <si>
    <t>MANUTENZIONE RETE FOGNARIA VIA ROMA
PAGAMENTO FATTURA N. 2-ACCONTO</t>
  </si>
  <si>
    <t>SALDO PER ESPURGO FOGNATURA IN VIA ROMA E INNESTO NELLA NUOVA FOGNATURA IN
VIA ROMA</t>
  </si>
  <si>
    <t>CONTRIBUTO DELLA PREFETTURA DI NAPOLI PER LA REALIZZAZION
DEI COLLETTORI PER IL COLLEGAMENTO CON IL COLLETTORE COMP
SORIALE DELL'ALTO SARN</t>
  </si>
  <si>
    <t>RIFACIMENTO FOGNATURA VIA DE MAIO</t>
  </si>
  <si>
    <t>RIFACIMENTO FOGNATURA VIA D.ALIGHIERI E VIA D.CHIESA</t>
  </si>
  <si>
    <t>RIFACIMENTO FOGNATURA C.SO V.EMANUELE</t>
  </si>
  <si>
    <t>FERRENTINO ANNA 489,16 2.529,16 8.517,45
COSTRUZ.FOGNATURA 8^ LOTTO.LIQUIDAZ.80% INDENNITA' DI ESPROPRIO E DI
OCCUPAZIONE.(DELEGA AGLI ATTI DI QUEST'UFFICIO DA PARTE DEGLI EREDI FERRENTINO</t>
  </si>
  <si>
    <t>EDIL AL.CA.SA. DI SARNELLI GIOVANNI 12.249,81 22.059,97 42.156,69
CONVOGLIAMENTO ACQUE PIOVANE SULLA S.P. N.7 PER AVELLINO-ACONTO</t>
  </si>
  <si>
    <t>EDIL AL.CA.SA. DI SARNELLI GIOVANNI 772,17 22.832,14 42.928,86
SALDO LAVORI CONVOGLIAMENTO ACQUE PIOVANE STRADA SALTO</t>
  </si>
  <si>
    <t>IMPRESA BASILE SEBASTIANO-COSTRUZ.EDILI E STRADALI 3.600,00 64.493,59 186.450,77
MANUTENZIONE STRAORDINARIA PATRIMONIO COMUNALE
MANUTENZIONE POZZETTI PAGAMENTO FATTURA N. 9</t>
  </si>
  <si>
    <t>COSTRUZIONI S.FRANCESCO DI SARNO CARMINE 4.860,00 153.463,67 275.420,85
MANUTENZIONE STRAORDINARIA PATRIMONIO COMUNALE
LAVORI DI SOMMA URGENZA PER MANUTENZIONE E PULIZIA POZZETTI VIA F.D'AMATO
PAGAMENTO FATTURA N. 6</t>
  </si>
  <si>
    <t>TORTORA GUIDO s.r.l. 703,10 155.672,77 277.629,95
MANUTENZIONE STRAORDINARIA PATRIMONIO COMUNALE
INTERVENTI DI OSTURAZIONE RETE FOGNANTE S.MEDIA,MANUTENZIONE POZZETTI VIA
D.CHIESA</t>
  </si>
  <si>
    <t>TORTORA GUIDO s.r.l. 1.171,25 156.844,02 278.801,20
MANUTENZIONE STRAORDINARIA PATRIMONIO COMUNALE
LAVAGGIO E PULIZIA CADITOIE IN LOCALITA' S.MICHELE
PAGAMENTO FATTURA N. 1925</t>
  </si>
  <si>
    <t>Posizione Mutuo: 3055947/00 IMMOBILE USO UFFICIO</t>
  </si>
  <si>
    <t>Posizione Mutuo: 3112881/00 IMMOBILE USO UFFICIO</t>
  </si>
  <si>
    <t>POSIZIONE MUTUO 4203054/00 MAGGIORI ONERI DI ESPROPRIO</t>
  </si>
  <si>
    <t>POSIZIONE MUTUO 4203055/00 MAGGIORI ONERI DI ESPROPRIO</t>
  </si>
  <si>
    <t>POSIZIONE MUTUO: 4313019/01 IMPIANTI SPORTIVI</t>
  </si>
  <si>
    <t>POSIZIONE MUTUO: 4323394/01 IMPIANTI SPORTIVI</t>
  </si>
  <si>
    <t>POSIZIONE MUTUO: 4244247/00 IMPIANTI SPORTIVI</t>
  </si>
  <si>
    <t>POSIZIONE MUTUO: 4268628/00</t>
  </si>
  <si>
    <t>POSIZIONE MUTUO 4290782/00 MAGGIORI ONERI DI ESPROPRIO</t>
  </si>
  <si>
    <t>POSIZIONE MUTUO 4290782/01 MAGGIORI ONERI DI ESPROPRIO</t>
  </si>
  <si>
    <t>POSIZIONE MUTUO 4290783/00 MAGGIORI ONERI DI ESPROPRIO</t>
  </si>
  <si>
    <t>POSIZIONE MUTUO 4290783/01 MAGGIORI ONERI DI ESPROPRIO</t>
  </si>
  <si>
    <t>POSIZIONE MUTUO 4290795/00 MAGGIORI ONERI DI ESPROPRIO</t>
  </si>
  <si>
    <t>POSIZIONE MUTUO 4290795/01 MAGGIORI ONERI DI ESPROPRIO</t>
  </si>
  <si>
    <t>POSIZIONE MUTUO 4290796/00 MAGGIORI ONERI DI ESPROPRIO</t>
  </si>
  <si>
    <t>POSIZIONE MUTUO 4290796/01 MAGGIORI ONERI DI ESPROPRIO</t>
  </si>
  <si>
    <t>POSIZIONE MUTUO: 4384420/00 IMPIANTI SPORTIVI</t>
  </si>
  <si>
    <t>COSTRUZIONI S.FRANCESCO DI SARNO CARMINE 20,77 827,97 827,97
SALDO PER LAVORI DI RIPARAZIONE MANTO STRADALE E INTERVENTI DI
REGIMENTAZIONE ACQUE PIOVANE</t>
  </si>
  <si>
    <t>ESPOSITO FERNANDO 1.298,05 6.841,70 6.841,70
LIQUIDAZ.ACCONTO PER LAVORI DI RIPARAZIONE GRIGLIE-CADITOIE E MANTO
STRADALE</t>
  </si>
  <si>
    <t>ESPOSITO FERNANDO 2.029,45 8.871,15 8.871,15
SALDO LIQUIDAZIONE PER LAVORI DI RIPARAZIONE GRIGLIE-CADITOIE E MANTO
STRADALE</t>
  </si>
  <si>
    <t>CAVEDIL NEW s.a.s.DI SALSANO V.&amp; C. 526,14 13.922,34 16.983,91
ACQUISTO SEMAFORI A COPPIA PORTATILI
PAGAMENTO ACCONTO FATTURA N. 718</t>
  </si>
  <si>
    <t>CAVEDIL NEW s.a.s.DI SALSANO V.&amp; C. 480,36 3.541,93 17.464,27
ACQUISTO SEMAFORI A COPPIA PORTATILI
PAGAMENTO SALDO FATTURA N. 718</t>
  </si>
  <si>
    <t>ESPOSITO FERNANDO 1.353,37 10.533,18 24.755,52
SALDO PER MANUTENZIONE STRAORDINARIA SU STRADE COM.LI
PAGAMENTO FATTURA N. 2</t>
  </si>
  <si>
    <t>COSTRUZIONI S.FRANCESCO DI SARNO CARMINE 2.470,60 11.101,62 11.101,62
LAVORI DI RIPARAZIONE MANTO STRADALE ED INTERVENTI DI OPERE DI
REGIMENTAZIONE ACQUE PIOVANE.
PAGAMENTO ACCONTO FATTURA N. 14</t>
  </si>
  <si>
    <t>FERAL 2 snc DEI F.LLI ALBANO-LAVOR.IN FERRO,ALL.E AFFIN 3.403,80 3.403,80 19.997,01
FORNITURA E POSA IN OPERA DI N.12 PANNELLI IN LAMIERA E RELATIVA
PITTURAZIONE IN P.ZZA TUORO.IMPEGNO SPESA E AFFIDAMENTO</t>
  </si>
  <si>
    <t>ECONOMO COMUNALE GIORDANO GIUSEPPE (DAL 4.4.2003) 150,00 16.593,21 16.593,21
FORNITURA DI TAVOLAME PER PANCHINE SUL TERRITORIO
PAGAMENTO FATTURA N.</t>
  </si>
  <si>
    <t>ESPOSITO FERNANDO 903,63 4.507,43 21.100,64
LAVORI DI MANUTENZIONE STRAORD.SU STRADE COMUNALI- ACCONTO PAGAMENTO
FATTURA N. 2</t>
  </si>
  <si>
    <t>RECUPERO E COSTRUZIONE STRUTTURE URBANE A RIDOSSO DEL
PALAZZO DE SIMONE</t>
  </si>
  <si>
    <t>STRADA CUPA DEL CONVENTO S.MICHELE</t>
  </si>
  <si>
    <t>CONTRIBUTO DI BONIFICA ANNO 2014-RUOLO STRADE-RIFERIMENTO AVVISO DI
PAGAMENTO N.4810000154 DEL CONSORZIO DI BONIFICA INTEGRALE-COMPRENSORIO DI
SARNO-ANNO 2014-</t>
  </si>
  <si>
    <t>SISTEMAZIONE TERRITORIO
EX IMPEGNO PLURIENNALE</t>
  </si>
  <si>
    <r>
      <t xml:space="preserve">Denominazione bene: </t>
    </r>
    <r>
      <rPr>
        <b/>
        <sz val="9"/>
        <color indexed="18"/>
        <rFont val="Verdana"/>
        <family val="2"/>
      </rPr>
      <t>PIAZZE E PIAZZALI</t>
    </r>
  </si>
  <si>
    <t>MANUTENZIONE STRAORDINARIA P.I.PIAZZA L.ANGRISANI
SALDO PER SISTEMAZIONE CADITOIE</t>
  </si>
  <si>
    <t>LAVORI PIAZZALE ANTISTANTE LA CONGREGA</t>
  </si>
  <si>
    <t>SISTEMAZIONE E ARREDO PIAZZALE COMUNE</t>
  </si>
  <si>
    <t>COMPLETAMENTO PIAZZA PERO</t>
  </si>
  <si>
    <t>COMPLETAMENTO PIAZZA TUORO</t>
  </si>
  <si>
    <t>AMPLIAMENTO PIAZZA PERO</t>
  </si>
  <si>
    <t>AFFIDAMENTO LAVORI PER FORNITURA E POSA IN OPERA DI UN CEDRO E POTATURA
PLATINI IN PIAZZA EUROPA</t>
  </si>
  <si>
    <t>RIPARAZIONE SERRANDE AUTORIMESSA PIAZZALE DEL COMUNE</t>
  </si>
  <si>
    <t>AMPLIAMENTO PIAZZA TUORO</t>
  </si>
  <si>
    <t>SISTEMAZIONE PIAZZA LOCALITA' CASALE</t>
  </si>
  <si>
    <t>EDIL AL.CA.SA. DI SARNELLI GIOVANNI 180,00 18.072,65 27.882,81
LAVORI DI SISTEMAZIONE PIAZZALE ANTISTANTE CASERMA CC PAGAMENTO FATTURA N. 9</t>
  </si>
  <si>
    <t>COMPLETAMENTO PIAZZALE EDIFICIO COMUNALE</t>
  </si>
  <si>
    <t>CERRATO FABIAN 120,00 22.168,39 22.540,48
RIPARAZIONE PANCHINE PIAZZA TURO
PAGAMENTO FATTURA N. 6</t>
  </si>
  <si>
    <t>LAVORI VIA DI FUGA PIAZZALE MUNICIPIO- VIA S.LUCIA</t>
  </si>
  <si>
    <t>INTERVENTI DI MANUTENZIONE STRAORDINARIA
LAVORI DI ADEGUAMENTO PIAZZALE ANTISTANTE CONVENTO S.FRANCESCO</t>
  </si>
  <si>
    <t>INTERVENTI URGENTE DI ABBATTIMENTO DI UN ALBERO SUL PIAZZALE ANTISTANTE LA SEDE COM.LE</t>
  </si>
  <si>
    <t>LAVORI DI MANUTENZIONE PIAZZA PERO-</t>
  </si>
  <si>
    <t>FORNITURA E POSA IN OPERA DI PIANTE ORNAMENTALI PIAZZALE ANTISTANTE LA SEDE COMUNALE</t>
  </si>
  <si>
    <t>LAVORI DI ASFALTO PIAZZA PERO</t>
  </si>
  <si>
    <t>SISTEMAZIONE PIAZZALE ANTISTANTE F.FILZI</t>
  </si>
  <si>
    <t>AMPLIAMENTO PIAZZALE SEDE COMUNALE</t>
  </si>
  <si>
    <t>EDIL GRIMALDI DI GRIMALDI MARIO 3.250,00 350.912,70 350.912,70
OPERE DI URBANIZZAZIONE E COMPL. OPERE PUBBLICHE (ACCONTO SU 460.000,00)
LAVORI DI PROTEZ.IN CALCESTRUZZO MARCIAPIEDE COM.LE LOC.LOMBA E MANUTENZIONE PIAZZALE CHIESA SAN NAZARIO</t>
  </si>
  <si>
    <t>BELL'EUROPA DA ARTISTICA MERIDIONALE SRL 960,00 137.224,36 137.224,36
OPERE DI URBANIZZAZIONE E COMPL. OPERE PUBBLICHE (ACCONTO SU 460.000,00)
ACQUISTO PEDANA PER COMPLETAMENTO FONTANA ARTISTICA PIAZZALE ANTISTANTE CASA COM.LE</t>
  </si>
  <si>
    <r>
      <t xml:space="preserve">Denominazione bene: </t>
    </r>
    <r>
      <rPr>
        <b/>
        <sz val="9"/>
        <color indexed="18"/>
        <rFont val="Verdana"/>
        <family val="2"/>
      </rPr>
      <t>CENTRO SOCIALE BETTY FAIELLA</t>
    </r>
  </si>
  <si>
    <t>LAVORI DI COMPLET.E ABBATTIM.BARRIERE
ARCHITETT.CENTRO SOCIALE CASALE</t>
  </si>
  <si>
    <t>INTERVENTI DI MANUTENZIONE STRAORDINARIAINTERVENTI
DI OPERE IN FERRO C/O CENTRO SOCIALE IN LOCALITA' CASALE.IMPEGNO
SPESA E LIQUIDAZIONE</t>
  </si>
  <si>
    <t>ACQUISTO MATERIALE DI PITTURAZIONE PER CENTRO SOCIALE CASALE</t>
  </si>
  <si>
    <t>LAVORI ESEGUITI PRESSO IL CENTRO DISABILI IN LOCALITA' CASALE</t>
  </si>
  <si>
    <t>IMPEGNO SPESA PER LAVORI DA ESEGUIRE PRESSO IL CENTRO DISABILI IN LOCALITA'
CASALE</t>
  </si>
  <si>
    <t>FORNITURA ARREDO IN ACCIAIO INOX PRESSO LA MENSA
DELLA STRUTTURA CENTRO DISABILI FAIELLA LOCALITA' CASALE</t>
  </si>
  <si>
    <t>SISTEMAZIONE TRATTO DI LINEA P.I. PIAZZALE ESTERNO ADIACENTE ALLA CASERMA CC.</t>
  </si>
  <si>
    <t>LAVORI DI SISTEMAZIONE TRATTO DI LINEA P.I. IN VIA PROV.LE NORD II
TRATTO-ACCONTO</t>
  </si>
  <si>
    <t>LAVORI DI SISTEMAZIONE TRATTO DI LINEA PUBBLICA ILLUMINAZIONE IN VIA B.PROTO</t>
  </si>
  <si>
    <t>MANUT. P.I. VIA DE MAIO</t>
  </si>
  <si>
    <t>IMPIANTO P.I. VIA N. SAURO VIA DEL PRETE</t>
  </si>
  <si>
    <t>OPERE VARIE
REALIZZAZIONE IMPIANTO DI P.I.DELL'AREA D'INGRESSO NEL CIMITERO COMUNALE</t>
  </si>
  <si>
    <t>RESCIGNO GENNARO IMPRESA EDILE E STRADALE 3.228,83 17.248,39 17.620,48
LAVORI DI MANUTENZIONE STRAORDINARIA P.I.SUL TERRITORIO COM.IMPEGNO SPESA E
LIQUIDAZIONE FATTURA
PAGAMENTO FATTURA N. 14</t>
  </si>
  <si>
    <t>RESCIGNO GENNARO IMPRESA EDILE E STRADALE 2.000,00 29.569,85 29.941,94
LAVORI DI MANUTENZIONE STRAORDINARIA P.I.SU NUMEROSE STRADE DEL
PAESE-ACCONTO
PAGAMENTO FATTURA N. 28</t>
  </si>
  <si>
    <t>LAVORI DI MANUTENZ.STRAORDINARIA LINEA P.I.</t>
  </si>
  <si>
    <t>MANUTENZIONE STRAORDINARIA LINEA P.I.</t>
  </si>
  <si>
    <t>COMUNE DI BRACIGLIANO (SA) -  INVENTARIO 2016 -  ELENCO FABBRICATI DI PROPRIETA' ESTRATTI DA CATASTO CON POSIZIONE CATASTALE DA RIVEDERE</t>
  </si>
  <si>
    <t>FABBRICATO ESPRPRIATO E DEMOLITO</t>
  </si>
  <si>
    <t>SERBATOIO ACQUA</t>
  </si>
  <si>
    <t>ALLOGGIO</t>
  </si>
  <si>
    <t>PALAZZO COMUNALE</t>
  </si>
  <si>
    <t>BIBLIOTECA</t>
  </si>
  <si>
    <t>SCUOLA MATERNA SAN NAZZARIO - POSIZIONE CATASTALE DA RIVEDERE</t>
  </si>
  <si>
    <t>PIAZZA</t>
  </si>
  <si>
    <t>CABINA ENEL</t>
  </si>
  <si>
    <t>RIFUGIO</t>
  </si>
  <si>
    <t>742</t>
  </si>
  <si>
    <t>VIA PROVINCILE NORD</t>
  </si>
  <si>
    <t>403</t>
  </si>
  <si>
    <t>2007</t>
  </si>
  <si>
    <t>54</t>
  </si>
  <si>
    <t>POSIZIONE CATASTALE DA RIVEDERE</t>
  </si>
  <si>
    <t>FABBRICATI RURALI</t>
  </si>
  <si>
    <t>1.2.2.02.09.05.001</t>
  </si>
  <si>
    <t>FOGLIO 12 MAPP. A SUB. 1</t>
  </si>
  <si>
    <t>FOGLIO 13 MAPP. 293 SUB.1</t>
  </si>
  <si>
    <t>FOGLIO 10 MAPP. 1214 SUB. 1</t>
  </si>
  <si>
    <t>FOGLIO 10 MAPP. 1214 SUB. 2</t>
  </si>
  <si>
    <t>INTERVENTI DI MANUTENZIONE STRAORDINARIA-LAV.PRESSO L'IMPIANTO SPORTIVO "DE CRESCENZO"</t>
  </si>
  <si>
    <t>URBANIZZAZIONE AREE PREFABBRICATI</t>
  </si>
  <si>
    <t>LAVORI URGENTI PRESSO ALCUNE PIAZZE DEL TERRITORIO COM.LE.</t>
  </si>
  <si>
    <t>FORNITURA FINDER ORARIO GIORNALIERO PER FONTANA PIAZZA TUORO</t>
  </si>
  <si>
    <t>COMPLETAMENTO PIAZZALE CIMITERO</t>
  </si>
  <si>
    <t>EDIL GRIMALDI S.R.L. 1.800,00 14.942,28 14.942,28
LAVORI DI FORNITURA E POSA IN OPERA DI N.8 PALI ARTISTICI IN ZONA CASA
DANISE E DEMOLIZIONE E RICOSTRUZIONE SCALA IN PIAZZA GIORDANO
PAGAMENTO FATTURA N. 4</t>
  </si>
  <si>
    <t>COMPLETAMENTO COLLEGAMENTO VIARIO PIAZZA L.
ANGRISANI -
PIAZZA EUROPA</t>
  </si>
  <si>
    <t>COMPLETAMENTO COLLEGAMENTO VIARIO PIAZZA L.
ANGRISANI - PIAZZA EUROPA</t>
  </si>
  <si>
    <t>MANUTENZIONE VERDE PUBBLICO MESE DI OTTOBRE 2004</t>
  </si>
  <si>
    <t>MANUTENZIONE VERDE PUBBLICO E PULIZIA STRADE</t>
  </si>
  <si>
    <t>PAGAMENTO FATTURA N. 8 PIANTE</t>
  </si>
  <si>
    <t>ADDOBBI FLOREALI SUGLI SPAZI VERDI DEL TERRITORIO COM.LE</t>
  </si>
  <si>
    <t>MANUT. VERDE DAL 21.10 AL 5.11.04</t>
  </si>
  <si>
    <t>AREE VERDI E ARREDO URBANO</t>
  </si>
  <si>
    <t>AZIENDA AGRICOLA LA GUARDIA ALFONSO 2.700,00 4.617,09 4.617,09
LAVORI DI POTATURA TIGLI,ESTIRPAZIONE DI TIGLI,TRASPORTO RIFIUTI PAGAMENTO FATTURA N. 1</t>
  </si>
  <si>
    <t>IMPRESA EDILE FRANCESCO GIORDANO 2.040,00 2.040,00 6.657,09
LAVORI DI DECESPUGLIAMENTO E RIPRISTINO DEL PERCORSO DEL PARCO LETTERARIO
IN LOCALITA' S.MICHELE.IMPEGNO SPESA E AFFIDAMENTO LAVORI PAGAMENTO FATTURA N. 1</t>
  </si>
  <si>
    <t>SOCIETA' COOP.SOCIALE A.R.L. LI.LA 3.840,00 14.718,16 21.957,31
MANUTENZIONE VERDE PUBBLICO PERIODO 15.3.2005/14.4.2005 PAGAMENTO FATTURA N. 50</t>
  </si>
  <si>
    <t>DITTA DE CARO FRANCO-INDUSTRIA BOSCHIVA- 3.850,00 60.893,59 182.850,77
MANUTENZIONE STRAORDINARIA PATRIMONIO COMUNALE
PIANTE ULIVO PAGAMENTO FATTURA N. 14</t>
  </si>
  <si>
    <t>SOCIETA' COOP.SOCIALE A.R.L. LI.LA 2.239,00 81.053,59 203.010,77
MANUTENZIONE STRAORDINARIA PATRIMONIO COMUNALE
MANUTENZIONE VERDE PUBBLICO 1.1.2005 / 4.2.2005 PAGAMENTO FATTURA N. 93</t>
  </si>
  <si>
    <t>SOCIETA' COOP.SOCIALE A.R.L. LI.LA 3.840,00 165.533,02 287.490,20
MANUTENZIONE VERDE PUBBLICO PERIODO 14.8.2005-14.9.2005
PAGAMENTO FATTURA N. 79</t>
  </si>
  <si>
    <t>SOCIETA' COOP.SOCIALE A.R.L. LI.LA 2.000,00 6.675,96 7.048,05
FORNITURA E POSA IN OPERA DI FIORI E VASI NELLE VARIE PIAZZA DEL PAESE
PAGAMENTO FATTURA N. 51</t>
  </si>
  <si>
    <t>SOCIETA' COOP.SOCIALE A.R.L. LI.LA 1.520,00 25.731,27 26.103,36
SALDO PER MANUTENZIONE VERDE PUBBLICO DAL 14.9.2005 AL 14.10.2005
PAGAMENTO FATTURA N. 96</t>
  </si>
  <si>
    <t>PIANTE PER VERDE PUBBLICO</t>
  </si>
  <si>
    <t>FORNITURA PIANTA DA ULIVO IN LOCALITA' CARDAROPOLI</t>
  </si>
  <si>
    <t>N. 2-ACCONTO PER ABBATTIMENTO ALBERI VIA D.CHIESA E V.CAPACCIO</t>
  </si>
  <si>
    <t>ACQUISTO PIANTE PER NEONATI</t>
  </si>
  <si>
    <t>PAGAMENTO FATTURA N. 154 PER RIPARAZIONI ATTREZZATURE PER VERDE PUBBLICO
TOTALI</t>
  </si>
  <si>
    <t>LAVORI DI SPIANAMENTO E PULIZIA AREA VERDE LATERALE AL BOCCIODROMO
COM.LE.RIPARAZIONE CADITOIE E POZZETTI LOC.MANZI E CUPA DEL CONVENTO</t>
  </si>
  <si>
    <t>FORNITURA PIANTE ORNAMENTALI-ACCONTO</t>
  </si>
  <si>
    <t>SALDO PER FORNITURA PIANTE ORTNAMENTALI</t>
  </si>
  <si>
    <r>
      <t xml:space="preserve">Denominazione bene: </t>
    </r>
    <r>
      <rPr>
        <b/>
        <sz val="9"/>
        <color indexed="18"/>
        <rFont val="Verdana"/>
        <family val="2"/>
      </rPr>
      <t>AREA P.I.P.</t>
    </r>
  </si>
  <si>
    <t>OPERE DI URBANIZZAZIONE PRIMARIA A SERVIZIO DELL'AREA PIP</t>
  </si>
  <si>
    <t>URBANIZZAZIONE AREE P.I.P.ZONA B</t>
  </si>
  <si>
    <t>COSTRUZIONE AREE P.I.P.</t>
  </si>
  <si>
    <t>CONTRIBUTO DALLO STATO PER RISANAMENTO IDROGEOLOGICO VALL
MARZIO</t>
  </si>
  <si>
    <t>LOCALITA' LOMBA</t>
  </si>
  <si>
    <r>
      <t xml:space="preserve">Denominazione bene: </t>
    </r>
    <r>
      <rPr>
        <b/>
        <sz val="9"/>
        <color indexed="18"/>
        <rFont val="Verdana"/>
        <family val="2"/>
      </rPr>
      <t>PARCO GIOCHI</t>
    </r>
  </si>
  <si>
    <t>COSTRUZIONE PARCO GIOCHI</t>
  </si>
  <si>
    <t>COSTRUZIONE PARCO GIOCHI LOCALITA' LOMBA</t>
  </si>
  <si>
    <t>REALIZZAZIONE AREA A VERDE ATTREZZATO LOCALITA' LOMBA</t>
  </si>
  <si>
    <t>PROGETTO DI COMPLETAMENTO SISTEMAZIONE AREA ATTREZZATA E PARCO GIOCHI IN
LOCALITA' LOMBA DEFINITIVO</t>
  </si>
  <si>
    <t>COSTRUZIONE DEGLI SPAZI A SERVIZIO DEL PARCO LETTERARIO FONDI PATTO TERRITORIALE E L.219/81</t>
  </si>
  <si>
    <t>COSTRUZIONE DEGLI SPAZI A SERVIZIO DEL PARCO LETTERARIO
FONDI PIT E L.219/81</t>
  </si>
  <si>
    <t>COSTRUZIONE DEGLI SPAZI A SERVIZIO DEL PARCO LETTERARIO</t>
  </si>
  <si>
    <t>LAVORI DI DECESPUGLIAMENTO SENTIERO DEL PARCO LETTERARIO IN LOCALITA' S.MICHELE</t>
  </si>
  <si>
    <t>INFRASTRUTTURE SPAZI DI FRUIZIONE PARCO LETTERARIO</t>
  </si>
  <si>
    <t>INFRASTRUTTURE SPAZI DI FRUIZIONE PARCO LETTERARIO PAGAMENTO FATTURA N. 13 1^ ACCONTO PER DIREZ.MISURA.CONTABIL.E COORDIN.IN
SICUREZZA DEI LAVOR</t>
  </si>
  <si>
    <t>LAVORI DI RIPRISTINO DEL PERCORSO DEL PARCO LETTERARIO IN LOCALITA' S.MICHELE.IMPEGNO SPESA E AFFIDAMENTO LAVORI.</t>
  </si>
  <si>
    <t>SALDO IMPEGNO LAVORI DI RIPRISTINO DEL PERCORSO DEL PARCO LETTERARIO IN
LOCALITA' S.MICHELE</t>
  </si>
  <si>
    <t>LAVORI DI RIPRISTINO PERCORSO DEL PARCO LETTERARIO IN LOCALITA'
S.MICHELE</t>
  </si>
  <si>
    <t>Patr. Disponibile</t>
  </si>
  <si>
    <t>PREFABBRICATO</t>
  </si>
  <si>
    <t>FABBRICATO AD USO ABITATIVO</t>
  </si>
  <si>
    <t>1.2.2.02.09.01.001</t>
  </si>
  <si>
    <t>PREFABBRICATI</t>
  </si>
  <si>
    <t>RESCIGNO GIOVANNI IMPRESA 4.800,00 22.048,39 22.420,48
LAVORI DI TRASPORTO A RIFIUTO DI MATERIALI EDILI DEPOSITATI NELL'AREA
ADIACENTE GLI ALLOGGI I.A.C.P.IMPEGNO SPESA E LIQUIDAZIONE
PAGAMENTO FATTURA N. 1</t>
  </si>
  <si>
    <t>LAVORI DI REALIZZ.DI UNO SPAZIO ATTREZZATO PER MANIFESTAZIONI
PUBBLICHE</t>
  </si>
  <si>
    <t>INTERVENTI DI MANUTENZIONE STRAORDINARIA-ACCONTO LAVORI
DI COMPLETAMENTO PER LA RECINZIONE DELL'AREA IACP</t>
  </si>
  <si>
    <t>COSTRUZIONI VONA s.a.s.IMPRESA EDILE 13.090,00 22.396,10 71.448,87
LAVORI VIA TRAV. BASILE PAGAMENTO FATTURA N. 6</t>
  </si>
  <si>
    <t>CARDAROPOLI FERDINANDO 3.169,37 52.222,14 155.488,14
MANUTENZIONE STRAORDINARIA PATRIMONIO COMUNALE
RIMOZIONE DETRITI PAGAMENTO FATTURE NN 15; 16</t>
  </si>
  <si>
    <t>EDIL S.PIO DI FERRENTINO MARCELLO 720,00 65.213,59 187.170,77
MANUTENZIONE STRAORDINARIA PATRIMONIO COMUNALE
RIMOZIONE DETRITI PAGAMENTO FATTURA N. 3</t>
  </si>
  <si>
    <t>SOCIETA' COOP.SOCIALE A.R.L. LI.LA 3.420,00 84.473,59 206.430,77
MANUTENZIONE STRAORDINARIA PATRIMONIO COMUNALE
LAVORI DI MANUTENZIONE CADITOIE LUNGO LE STRADE COM.LI PAGAMENTO FATTURE NN 82; 83; 84; 85</t>
  </si>
  <si>
    <t>COSTRUZIONI S.FRANCESCO DI SARNO CARMINE 3.762,00 147.583,67 269.540,85
MANUTENZIONE STRAORDINARIA PATRIMONIO COMUNALE
LAVORI DI PREDISPOSIZIONE P.I.VIA CADORNA-TOMBATO PERO VIA MAZZINIPAGAMENTO
FATTURA N. 5</t>
  </si>
  <si>
    <t>LA NOCERINA ESPURGO DI DE FERRIGNO DOMENICO 600,00 154.969,67 276.926,85
MANUTENZIONE STRAORDINARIA PATRIMONIO COMUNALE
PULIZIA STRADE
PAGAMENTO FATTURA N. 230-B</t>
  </si>
  <si>
    <t>DITTA DE MAIO ALFONSO-LAVORI IN FERRO 2.760,00 2.760,00 3.132,09
LAVORI DI REALIZZAZIONE E POSA IN OPERA DI PENSILINA IN FERRO CON COPERTURA
IN PLASTICA IN LOCALITA' SAN NAZARIO.IMPEGNO SPESA E LIQUIDAZIONE FATTURA
PAGAMENTO FATTURA N. 1</t>
  </si>
  <si>
    <t>Classe</t>
  </si>
  <si>
    <t>Rendita</t>
  </si>
  <si>
    <t>Note</t>
  </si>
  <si>
    <t>Num.</t>
  </si>
  <si>
    <t>Qualità</t>
  </si>
  <si>
    <t>Dominicale</t>
  </si>
  <si>
    <t>Agrario</t>
  </si>
  <si>
    <t>Valore</t>
  </si>
  <si>
    <t>TOTALI</t>
  </si>
  <si>
    <t>HA</t>
  </si>
  <si>
    <t>A</t>
  </si>
  <si>
    <t>CA</t>
  </si>
  <si>
    <t>POSIZIONE</t>
  </si>
  <si>
    <t>Comune:</t>
  </si>
  <si>
    <t>Indirizzo:</t>
  </si>
  <si>
    <t>Coord. Catastali:</t>
  </si>
  <si>
    <t>Categoria:</t>
  </si>
  <si>
    <t>Classe:</t>
  </si>
  <si>
    <t>Consistenza:</t>
  </si>
  <si>
    <t>Rendita:</t>
  </si>
  <si>
    <t>Coeff. Valut. Cat.</t>
  </si>
  <si>
    <t>Riv. Fisc.</t>
  </si>
  <si>
    <t>DEBITO RESIDUO</t>
  </si>
  <si>
    <t>Posizione Mutui ante 95</t>
  </si>
  <si>
    <t>Anno</t>
  </si>
  <si>
    <t>Val. Residuo</t>
  </si>
  <si>
    <t>Tasso</t>
  </si>
  <si>
    <t>TOTALE DEBITO RESIDUO</t>
  </si>
  <si>
    <t>MUTUI ATTIVATI</t>
  </si>
  <si>
    <t>Posizione Mutuo post 95</t>
  </si>
  <si>
    <t>Attivazione</t>
  </si>
  <si>
    <t>TOTALE COSTO da MUTUI</t>
  </si>
  <si>
    <t>Descrizione intervento</t>
  </si>
  <si>
    <t xml:space="preserve">INTERVENTI </t>
  </si>
  <si>
    <t>TOTALE INTERVENTI</t>
  </si>
  <si>
    <t>RIEPILOGO</t>
  </si>
  <si>
    <t>Valore Catastale:</t>
  </si>
  <si>
    <t>Debito residuo:</t>
  </si>
  <si>
    <t>Costi da mutui:</t>
  </si>
  <si>
    <t>ANNO Pre 118/11</t>
  </si>
  <si>
    <t>Tipo rendita</t>
  </si>
  <si>
    <t>VALORE CATASTALE:</t>
  </si>
  <si>
    <t>Tasso 118</t>
  </si>
  <si>
    <t>Interventi</t>
  </si>
  <si>
    <t>Note:</t>
  </si>
  <si>
    <t>RETE IDRICA</t>
  </si>
  <si>
    <t>RETE ILLUMINANTE</t>
  </si>
  <si>
    <t>Posizione</t>
  </si>
  <si>
    <t>STATO PATRIMONIALE ATTIVO</t>
  </si>
  <si>
    <t>Rifer. Art.2424 c.c.</t>
  </si>
  <si>
    <t>Rifer. DM 26/4/95</t>
  </si>
  <si>
    <t>B) IMMOBILIZZAZIONI</t>
  </si>
  <si>
    <t>I</t>
  </si>
  <si>
    <t>Immobilizzazioni immateriali</t>
  </si>
  <si>
    <t>BI</t>
  </si>
  <si>
    <t>Costi di impianto ed ampliamenti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</si>
  <si>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</si>
  <si>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</si>
  <si>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</si>
  <si>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</si>
  <si>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</si>
  <si>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</si>
  <si>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</si>
  <si>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</si>
  <si>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</si>
  <si>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</si>
  <si>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</si>
  <si>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</si>
  <si>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4084839/00</t>
  </si>
  <si>
    <t>IMMOBILE USO UFFICIO</t>
  </si>
  <si>
    <t>L.41/86 ART.16 C.17 - FON.PROV.TERREMOTATE SA</t>
  </si>
  <si>
    <t>MIN. DELL ECON. E DELLE FINANZE - DIP. RAG. GEN.LE DELLO STATO</t>
  </si>
  <si>
    <t>4081846/00</t>
  </si>
  <si>
    <t>EDILIZIA COM/AMM. PR.</t>
  </si>
  <si>
    <t>4055226/00</t>
  </si>
  <si>
    <t>AUTOMEZZI PUBBLICI</t>
  </si>
  <si>
    <t>4027690/01</t>
  </si>
  <si>
    <t>DANNI CALAMITA' NATURALI</t>
  </si>
  <si>
    <t>L.424/85 ART.1 - DANNI MALTEMPO 1985 ENTE</t>
  </si>
  <si>
    <t>3902559/01</t>
  </si>
  <si>
    <t>METANODOTTO</t>
  </si>
  <si>
    <t>L.266/1997 ART.9 - METANIZZAZIONE NEL MEZZOGIORNO</t>
  </si>
  <si>
    <t>3902559/03</t>
  </si>
  <si>
    <t>3226100/00</t>
  </si>
  <si>
    <t>3221898/00</t>
  </si>
  <si>
    <t>3131048/01</t>
  </si>
  <si>
    <t>3112881/00</t>
  </si>
  <si>
    <t>3094851/00</t>
  </si>
  <si>
    <t>3094846/00</t>
  </si>
  <si>
    <t>3087501/00</t>
  </si>
  <si>
    <t>3086669/00</t>
  </si>
  <si>
    <t>ASILO NIDO</t>
  </si>
  <si>
    <t>3079844/00</t>
  </si>
  <si>
    <t>3055947/00</t>
  </si>
  <si>
    <t>3042901/00</t>
  </si>
  <si>
    <t>INTEGRAZIONE BILANCI PRIN.</t>
  </si>
  <si>
    <t>-- - BILANCI CON ANTICIPAZIONE B.T.</t>
  </si>
  <si>
    <t>3042126/00</t>
  </si>
  <si>
    <t>DISAV. ART.5 DL. 62/77</t>
  </si>
  <si>
    <t>-- - DISAVANZI E PASSIVITA'</t>
  </si>
  <si>
    <t>3022710/00</t>
  </si>
  <si>
    <t>0690500/00</t>
  </si>
  <si>
    <t>0668122/00</t>
  </si>
  <si>
    <t>0637947/01</t>
  </si>
  <si>
    <t>Comune di Bracigliano (SA)</t>
  </si>
  <si>
    <t>POSIZIONE MUTUO 3087501/00: STRADE COMUNALI</t>
  </si>
  <si>
    <t>LAVORI SISTEMAZIONE EX SEDE COMUNALE, PIAZZA 5 MAGGIO E STRADE COMUNALI
PAGAMENTO FATTURA N. 0000915900005314/2015 ANTICIPO CONTRIBUTO A
PREVENTIVO-N.RO POD IT001E849137077-SPOSTAM.PIAZZA LOC.CASALE</t>
  </si>
  <si>
    <t>LAVORI SISTEMAZIONE EX SEDE COMUNALE, PIAZZA 5 MAGGIO E STRADE COMUNALI
PAGAMENTO FATTURA N. 04 QUALE COLLAUDATORE IN CORSO D'OPERA</t>
  </si>
  <si>
    <t>LAVORI SISTEMAZIONE EX SEDE COMUNALE, PIAZZA 5 MAGGIO E STRADE COMUNALI
PAGAMENTO FATTURA N. 05 COMPENSO QUALE COLLAUDATORE IN CORSO D'OPERA PER
LAVORI IN ECONOMIA</t>
  </si>
  <si>
    <t>LAVORI SISTEMAZIONE EX SEDE COMUNALE, PIAZZA 5 MAGGIO E STRADE COMUNALI
PAGAMENTO FATTURA N. 3056_2015_P0_652018/2015 PER PUBBLICAZIONE ESITO DI
GARA SUL QUOTIDIANO LA CITTA'</t>
  </si>
  <si>
    <t>LAVORI SISTEMAZIONE EX SEDE COMUNALE, PIAZZA 5 MAGGIO E STRADE COMUNALI
PAGAMENTO FATTURA N. FATTPA1_16 PER APPROVAZIONE ATTI CONTABILI A TUTTO IL
5^ SAL</t>
  </si>
  <si>
    <t>COMUNE DI BRACIGLIANO (SA) -  INVENTARIO 2016 - MODELLO G - DEBITI- MUTUI IN AMMORTAMENTO</t>
  </si>
  <si>
    <r>
      <t xml:space="preserve">Denominazione bene: </t>
    </r>
    <r>
      <rPr>
        <b/>
        <sz val="9"/>
        <color indexed="18"/>
        <rFont val="Verdana"/>
        <family val="2"/>
      </rPr>
      <t>SCUOLA MATERNA SAN NAZZARIO - SEDE ASL</t>
    </r>
  </si>
  <si>
    <t>TRASLOCO DI MATERIALE DI ARCHIVIO DALL'ASL ALL'EX SEDE COMLE</t>
  </si>
  <si>
    <t>TENDE VERTICALI PER UFFICIO ASL</t>
  </si>
  <si>
    <t>LAVORI DI PITTURAZIONE SCUOLA MATERNA S.NAZARIO DA ADIBIRE A UFFICIO SANITARIO</t>
  </si>
  <si>
    <t>ECONOMO COMUNALE GIORDANO GIUSEPPE - MANUTENZIONI PRESSO ASL-ACCONTO</t>
  </si>
  <si>
    <t>SISTEM SNC DI IANNOTTI E FALCONE SNC 720,00 6.708,29 9.237,45
LAVORI URGENTI LACALE WC E ANTIBAGNO UFFICI PROTEZIONE CIVILE.IMPEGNO SPESA E LIQUIDAZIONE</t>
  </si>
  <si>
    <t>COSTRUZIONE STRUTTURA PER SEDE PROTEZIONE CIVILE</t>
  </si>
  <si>
    <t>AREA POLIFUNZIONE E CENTRO DI PRIMA ACCOGLIENZA
PER PROTEZIONE CIVILE</t>
  </si>
  <si>
    <t>MANUTENZIONE SEDE C.R.I.</t>
  </si>
  <si>
    <t>RIQUALIFICAZIONE CENTRI SOCIALI</t>
  </si>
  <si>
    <t>RIQUALIFICAZIONE CENTRO SOCIALE SAN NAZARIO</t>
  </si>
  <si>
    <t>RIQUALIFICAZIONE CENTRI SOCIALI
RIQUALIFICAZIONE CENTRO SOCIALE SAN NAZARIO
PAGAMENTO FATTURA N. 17-LAVORI IN ECONOMIA PER PARZ.SOSTITUZ.INFISSI</t>
  </si>
  <si>
    <t>RIQUALIFICAZIONE CENTRO SOCIALE SAN NAZARIO
PAGAMENTO FATTURA N. 19-2^SAL E ONERI DI SICUREZZA</t>
  </si>
  <si>
    <t>VERSAM.SOMMA SUL PARTITARIO N.16 PER PAGAMENTO 1^SAL LAVORI DI
RIQUALIFICAZIONE CENTRO SOCIALE SAN NAZARIO</t>
  </si>
  <si>
    <t>GERANI EDIFICIO CENTRO SOCIALE</t>
  </si>
  <si>
    <r>
      <t xml:space="preserve">Denominazione bene: </t>
    </r>
    <r>
      <rPr>
        <b/>
        <sz val="9"/>
        <color indexed="18"/>
        <rFont val="Verdana"/>
        <family val="2"/>
      </rPr>
      <t>AB III 2,99 OPERE PER LA SISTEMAZIONE DEL SUOLO</t>
    </r>
  </si>
  <si>
    <r>
      <t xml:space="preserve">Denominazione bene: </t>
    </r>
    <r>
      <rPr>
        <b/>
        <sz val="9"/>
        <color indexed="18"/>
        <rFont val="Verdana"/>
        <family val="2"/>
      </rPr>
      <t>AB III 2,9 DIRITTI REALI DI GODIMENTO</t>
    </r>
  </si>
  <si>
    <t>ASSEGNAZIONE CONTRIBUTO PER RIPARAZIONE FACCIATA CHIESA MADRE</t>
  </si>
  <si>
    <t>CONTRIBUTO DEL COMUNE DI SALERNO PER RIPARAZIONE TETTO CHIESA MADRE</t>
  </si>
  <si>
    <t>CONTRIBUTO PER INTERVENTI DI MANUTENZIONE CHIESA MADRE</t>
  </si>
  <si>
    <t>LAVORI DI SOSTITUZIONE DI ELEMENTI VARI ALL'IMPIANTO DI RISCALDAMENTO
SCUOLE CASALE.</t>
  </si>
  <si>
    <t>LAVORI DI SOMMA URGENZA PER INETRVENTI DI MANUTENZ.STRAORDINARIA SCUOLA ELEM.MANZI</t>
  </si>
  <si>
    <t>LAVORI DI RIFACIMENTO IMPIANTO RETE INFORMATICA C/O L'AULA COMPUTER DELLA S.E.CASALE-MANZI.IMPEGNO SPESA E AFFIDAMENTO LAVORI.</t>
  </si>
  <si>
    <t>CHIUSURA IN PANNELLI DI BACHILITE SAGOMATI PRESSO DISPENSA IN LOCALITA'MANZI</t>
  </si>
  <si>
    <t>RIPARAZIONE FINESTRA SCUOLA ELEMENTARE MANZI</t>
  </si>
  <si>
    <t>RIPARAZIONE CANCELLO SCUOLE ELEM.MANZI-CASALE</t>
  </si>
  <si>
    <t>OPERE DI SMALTIMENTO ACQUE PIOVANE PALESTRA-SCUOLA MEDIA E MATERNA CASLE MANZI</t>
  </si>
  <si>
    <t>SOSTITUZIONE MANIGLIA FINESTRA SCUOLA MANZI</t>
  </si>
  <si>
    <t>MANUTENZIONI IN FERRO SCUOLA MATERNA CASALE</t>
  </si>
  <si>
    <t>MANUTENZIONE SCUOLE ELEMENTARI MANZI</t>
  </si>
  <si>
    <t>LAVORI DI POSA IN OPERA ANTISCIVOLI EDIFICI SCOLASTICI E CASERMA CC</t>
  </si>
  <si>
    <t>COMPLETAMENTO E MANUTENZIONE SCUOLA ELEMENTARE F.FILZI
E SCUOLA MEDIA</t>
  </si>
  <si>
    <t>LAVORI DI PULIZIA CANALE E PASSO IN LOCALITA' SPIANATA-NOCELLETA</t>
  </si>
  <si>
    <t>INTERVENTI DI RIPARAZIONE E MANUTENZIONI IN FERRO UFFICI ISTITUTO
COMPRENSIVO</t>
  </si>
  <si>
    <t>LAVORI DI SOMMA URGENZA MANUTENZIONE STRAORDINARIA SCUOLA MATERNA E REFETTORIO VIA N.SAURO</t>
  </si>
  <si>
    <t>MODIFICHE FINESTRE SEZIONI SCUOLA MATERNA FRAZIONE CASALE-MANZI
IMPEGNO SPESA E AFFIDAMENTO LAVORI</t>
  </si>
  <si>
    <t>LAVORI MANUTENZIONE PALESTRA SCOLASTICA</t>
  </si>
  <si>
    <t>SOSTITUZIONE SCALDABAGNI SCUOLA MATERNA E ELEMENTARE CASALE-MANZI</t>
  </si>
  <si>
    <t>COMPLETAMENTO SCUOLE ELEMENTARE E MATERNA DI MANZI E SCUO
ELEMENTARE S.NAZARIO MUTUO DI L.389.000.000 LEGGE 23/96 E L.171.000.000 FONDI LEGGE 219/81</t>
  </si>
  <si>
    <t>MANUTENZIONE STRAORDINARIA SCUOLA ELEMENTARE S.NAZARIO</t>
  </si>
  <si>
    <t>SOCIETA' COOP.SOCIALE A.R.L. LI.LA 1.298,40 85.771,99 207.729,17
MANUTENZIONE STRAORDINARIA PATRIMONIO COMUNALE
PITTURAZIONE INTERNO SCUOLA SAN NAZARIO PAGAMENTO FATTURA N. 94</t>
  </si>
  <si>
    <t>MANUTENZIONI IN FERRO SAN NAZARIO</t>
  </si>
  <si>
    <t>LAVORI DI PITTURAZIONE SCUOLE ELEM.E MATERNA S.NAZARIO IMPEGNO SPESA E AFFIDAMENTO LAVORI</t>
  </si>
  <si>
    <t>SALDO LAVORI URGENTI PRESSO ALCUNI PLESSI SCOLASTICI DI SAN NAZARIO</t>
  </si>
  <si>
    <t>APERTURA PORTA SALA COMPUTER SAN NAZARIO-MAGGIORAZIONE A DUE METRI DEL VANO GUARDIOLA DI INGRESSO</t>
  </si>
  <si>
    <t>ECONOMO COMUNALE GIORDANO GIUSEPPE (DAL 4.4.2003) 85,40 8.507,33 22.729,67
RIPARAZIONI IDRAULICHE SCUOLE ELEM.SAN NAZARIO
PAGAMENTO FATTURA N. 17</t>
  </si>
  <si>
    <t>SOCIETA' COOP.SOCIALE A.R.L. LI.LA 1.249,00 161.693,02 283.650,20
MANUTENZIONE STRAORDINARIA PATRIMONIO COMUNALE
INTERVENTI VARI PALESTRA SCUOLA MEDIA E SCUOLA MATERNA SAN NAZARIO
PAGAMENTO FATTURE NN 80; 81; 95</t>
  </si>
  <si>
    <t>MONTAGGIO E SMONTAGGIO PALCO IN LEGNO PRESSO LA SCUOLA MATERNA S.NAZARIO</t>
  </si>
  <si>
    <t>INTERVENTI URGENTI PRESSO SCUOLA MATERNA S.NAZARIO AI FINI DEL RILASCIO DEL
CERTIFICATO DI IDONEITA' SANITARIA</t>
  </si>
  <si>
    <t>LAVORI URGENTI SCUOLA MATERNA S.NAZARIO</t>
  </si>
  <si>
    <t>LAVORI PRESSO SCUOLA MATERNA S.NAZARIO E MANZI</t>
  </si>
  <si>
    <t>SALDO PER PITTURAZIONE SCUOLA MATERNA DE SIMONE
PAGAMENTO FATTURA N. 9</t>
  </si>
  <si>
    <t>LAVORI DI TINTEGGIATURA VARI LOCALI SCUOLA MATERNA DE SIMONE</t>
  </si>
  <si>
    <t>MANUTENZIONE IMPIANTO DI RISCALDAMENTO SCUOLA MATERNA S.NAZARIO</t>
  </si>
  <si>
    <t>LAVORI DI SMONTAGGIO E SPOSTAMENTO MOBILE A PARETE SCUOLA MATERNA VIA FILZI</t>
  </si>
  <si>
    <t>LAVORI URGENTI IDRICI E FOGNARI SCUOLA MATERNA VIA FILZI-ACCONTO</t>
  </si>
  <si>
    <t>SALDO PER LAVORI URGENTI IDRICI E FOGNARI SCUOLA MATERNA VIA FILZI</t>
  </si>
  <si>
    <t>SALDO PER LAVORI ESEGUITIAI BAGNI E ALLE CUCINE DELLA SCUOLA MATERNA DI VIA
FILZI.IMPEGNO SPESA E LIQUIDAZIONE FATTURA</t>
  </si>
  <si>
    <t>LAVORI ESEGUITI PRESSO LA SCUOLA MATERNA DI VIA FILZI</t>
  </si>
  <si>
    <t>ACCONTO PER LAVORI DI MANUTENZIONE SCUOLA MATERNA FILZI</t>
  </si>
  <si>
    <t>MANUTENZIONE SCUOLE E CANCELLO VECCHIO CAMPO SPORTIVO</t>
  </si>
  <si>
    <t>LAVORI URGENTI SCUOLA MATERNA CAPOLUOGO E ATTUALE PRESIDENZA.ACCONTO</t>
  </si>
  <si>
    <t>LAVORI URGENTI C/O SCUOLA MATERNA CAPOLUOGO ED ATTUALE PRESIDENZA. ACCONTO</t>
  </si>
  <si>
    <t>SALDO PER LAVORI URGENTI SCUOLA MATERNA E PRESIDENZA</t>
  </si>
  <si>
    <t>SALDO PER LAVORI DI IMPERMEAB.SOLAIO DI COPERTURA DEL PORTICATO DI INGRESSO PLESSO SCUOLA MATERNA CAPOLUOGO</t>
  </si>
  <si>
    <t>EDIL GRIMALDI DI GRIMALDI MARIO 2.100,00 353.012,70 353.012,70
OPERE DI URBANIZZAZIONE E COMPL. OPERE PUBBLICHE (ACCONTO SU 460.000,00)
LAVORI DI MANUTENZIONE STRAORDINARIA STRADE.IMPEGNO SPESA
PAGAMENTO FATTURA N. 5 MESSA IN OPERA DI FONTE ARTISTICA PIAZZ.COMUNE</t>
  </si>
  <si>
    <t>SISTEMAZIONE PIAZZALE ANTISTANTE F.FILZI ORD. 5001/2007 DI E.194.644,47
COMPRAVENDITA TERRENO NELL'AREA DEL POLO SCOLASTICO IN VIA FILZI-LIQ.SALDO
COMPRESO IL 20% IND.ESP.DETRATTI E.2.350,00 PER DANNEGG.-EMETTERE AS.CIR.IN</t>
  </si>
  <si>
    <t>SISTEMAZIONE PIAZZALE ANTISTANTE F.FILZI ORD. 5001/2007 DI E.194.644.47
COMPRAVENDITA TERRENO NELL'AREA DEL POLO SCOLASTICO IN VIA FILZI-LIQ.SALDO
COMPRESO 20% IND.ESP.-ACCONTO-EMETTERE ASS.CIRC.INTESTAO AL BENEFICIARIO DA</t>
  </si>
  <si>
    <t>SISTEMAZIONE PIAZZALE ANTISTANTE F.FILZI ORD. 5001/2007 DI E.
194.644,47-LIQUIDAZ.SALDO PER COMPRAVENDITA TERRENO COMPRESO IL 20% DELLE
INDENNITA' DI ESPROPRIO-SALDO-EMETTERE ASS.CIRC.INTESTATO AL BENEFICIARIO</t>
  </si>
  <si>
    <t>RIMOZIONE STRATO DI CALCARE E GRAFFITI FONTANA PIAZZA TUORO E TRATTAMENTO
PROTETTIVO-ACCONTO</t>
  </si>
  <si>
    <t>SALDO PER RIMOZIONE STRATO DI CALCARE E GRAFFITI FONTANA PIAZZA TUORO E
RELATIVO TRATTAMENTO PROTETTIVO</t>
  </si>
  <si>
    <t>FORNITURA E POSA IN OPERA DI SEGNALETICA PER INTITOLAZIONE DI UNA PIAZZA AL
DR.ALFONSO GIORDANO</t>
  </si>
  <si>
    <t>FORNITURA PALI DI CASTAGNO PER REALIZZAZIONE STACCIONATA IN LOCALITA' ARIELLA.</t>
  </si>
  <si>
    <t>LAVORI DI SISTEMAZIONE AREA ANTISTANTE GLI ALLOGGI DELL'ISITUTO CASE POPOLARI IN LOCALITA' MASSERIA</t>
  </si>
  <si>
    <t>LAVORI URGENTI DI SISTEMAZIONE TRATTI DI RETE STRADALE</t>
  </si>
  <si>
    <t>LIQUIDAZIONE FATTURE PER FORNITURA MATERIALE VARIO PER INTERVENTI DI MANUTENZIONI ORDINARIE</t>
  </si>
  <si>
    <t>SALDO PER FORNITURA MATERIALE VARIO</t>
  </si>
  <si>
    <t>MATERIALE PER MANUTENZIONI</t>
  </si>
  <si>
    <t>FORNITURA E POSA IN OPERA DI ASFALTO PER MANUTENZIONE STRADE-ACCONTO</t>
  </si>
  <si>
    <t>RIPARAZIONE CARTELLONI PUBBLICITARI</t>
  </si>
  <si>
    <t>LAMPADA PER FONTANA</t>
  </si>
  <si>
    <t>COSTRUZIONI S.FRANCESCO DI SARNO CARMINE 42,57 807,20 807,20
LAVORI DI RIPARAZIONE MANTO STRADALE E INTERVENTI DI
REGIMENTAZIONE ACQUE PIOVANE.
PAGAMENTO ACCONTO FATTURA N. 14</t>
  </si>
  <si>
    <t>ECONOMO COMUNALE GIORDANO GIUSEPPE - SALDO MANUTENZIONI ASL</t>
  </si>
  <si>
    <t>ECONOMO COMUNALE GIORDANO GIUSEPPE - INTERVENTI EDIFICIO SCOLAST.VIA FILZI-ACCONTO</t>
  </si>
  <si>
    <t>ECONOMO COMUNALE GIORDANO GIUSEPPE - SALDO INTERVENTI EDIF.SCOL.VIA FILZI</t>
  </si>
  <si>
    <t>SISTEMAZIONE ESTERNA POLO SSCOLASTICO DI VIA FILZI</t>
  </si>
  <si>
    <t>ANALIST GROUP 4.800,00 208.401,13 208.401,13
ATTIVITA DI GESTIONE UFFICIO RICOSTRUZIONE
IMPEGNO SPESA PER ACQUISTO SOFTAWARE PER L'UFFICIO PROGETTAZIONE. PAGAMENTO FATTURA N. 69</t>
  </si>
  <si>
    <t>PROGRAMMA "ENERGIA EFFICIENTE"</t>
  </si>
  <si>
    <t>SALDO PARCELLA GEOM. VONA PER LAVORI DI COSTRUZIONE PASSERELLE LOCALITA' MANZI</t>
  </si>
  <si>
    <t>REALIZZAZIONE RINGHIERA IN FERRO ALLA I TRAV.COM.DEL PRETE</t>
  </si>
  <si>
    <t>RIPRISTINO SEDE STRADALE E MARCIAPEDI DIVERSE STRADE</t>
  </si>
  <si>
    <t>MANUTENZIONE VIA S.FRANCESCO II-III- IV LOTTO</t>
  </si>
  <si>
    <t>RECUPERO E COSTRUZIONE STRUTTURE URBANE A RIDOSSO DEL PALAZZO DE SIMONE FONDI PATTO TERRITORIALE E L.219</t>
  </si>
  <si>
    <t>RIPRISTINO TRATTI STRADALI VIA PROV.LE NORD</t>
  </si>
  <si>
    <t>SISTEMAZIONE STRADE NEVIERE E SPERANZA</t>
  </si>
  <si>
    <t>SISTEMAZIONE STRADA PENNINO</t>
  </si>
  <si>
    <t>SISTEMAZIONE STRADA PALLACCELLA</t>
  </si>
  <si>
    <t>SISTEMAZIONE STRADA VALLE DEI LACCI</t>
  </si>
  <si>
    <t>SISTEMAZIONE STRADA POZZI</t>
  </si>
  <si>
    <t>SISTEMAZIONE STRADA SANTA LUCIA</t>
  </si>
  <si>
    <t>SISTEMAZIONE STRADA CETRONICO</t>
  </si>
  <si>
    <t>SISTEMAZIONE STRADA FOSSO VAVERO</t>
  </si>
  <si>
    <t>SISTEMAZIONE STRADA CUPA GAUDIO</t>
  </si>
  <si>
    <t>SISTEMAZIONE STRADA SPIANATA</t>
  </si>
  <si>
    <t>SISTEMAZIONE STRADA SPIANATA NOCELLETA</t>
  </si>
  <si>
    <t>SISTEMAIONE STRADA CUPA CHIANITIELLO</t>
  </si>
  <si>
    <t>AMPLIAMENTO STRADA STRETTOLA 1^ LOTTO</t>
  </si>
  <si>
    <t>RECUPERO VICOLI E CORTILI INTERNI</t>
  </si>
  <si>
    <t>COMPLETAMENTO URBANIZZAZIONE AREA LOCALITA' MASSERIA</t>
  </si>
  <si>
    <t>MANUTENZIONE STRAORDINARIA STRADE E PIAZZA</t>
  </si>
  <si>
    <t>SPESE PER MANUTENZIONE STRADE</t>
  </si>
  <si>
    <t>VALORIZZAZIONE CENTRO STORICO P.I.VIA TOTI-VIA DE MAIO-VARIE</t>
  </si>
  <si>
    <t>LAVORI EDILI E STRADALI</t>
  </si>
  <si>
    <t>LAVORI DI REALIZZAZIONE MURO LOCALITA' LOMBA II TRATTO
PAGAMENTO FATTURA N. 29</t>
  </si>
  <si>
    <t>LAVORI DI REALIZZAZIONE MURO LOCALITA' LOMBA II TRATTO
SALDO PER LAVORI DI SISTEMAZIONE TRATTO DI LINEA P.I.IN VIA PROV.LE NORD II
TRATTO</t>
  </si>
  <si>
    <t>IMPEGNO SPESA E AFFIDAMENTO INTERVENTO PER DISERBO AREE MARGINALI ALLE
STRADE</t>
  </si>
  <si>
    <t>LAVORI DI MANYTENZ.STRAORD.MANTO STRADALE VARI VICOLI DEL TERRITORIO
COM.LE-IMPEGNO SPESA E AFFIDAMENTO LAVORI</t>
  </si>
  <si>
    <t>SALDO PER MANUTENZIONE DEL VERDE PUBBLICO E STRADE COMUNALI PERIODO DAL
21.8.2004 AL 21.9.2004</t>
  </si>
  <si>
    <t>LAVOR.IN FERRO,ALL.E AFFIN</t>
  </si>
  <si>
    <t>PAGAMENTO FATTURA N. 106-SALDO PER LAVORI DI MANUTENZIONE EDIFICI COM.LI</t>
  </si>
  <si>
    <t>MATERIALE PER MANUTENZIONI IDRICHE E PITTURAZIONE</t>
  </si>
  <si>
    <t>SALDO PER FORNITURA MATERIALE ELETTRICO</t>
  </si>
  <si>
    <t>ACQUISTO MATERIALE VARIO.</t>
  </si>
  <si>
    <t>IMPEGNO SPESA E LIQUIDAZIONE FATTURA PER FORNITURA MATERIALE EDILE</t>
  </si>
  <si>
    <t>ECONOMO COMUNALE GIORDANO GIUSEPPE (DAL 4.4.2003) 219,60 16.264,56 29.107,49
RIPARAZIONI VARI EDIFICI COM.LI
PAGAMENTO FATTURA N. 13</t>
  </si>
  <si>
    <t>FERAL SRL 124,20 18.137,02 23.811,70
MANUTENZIONI VARI EDIFICI COM.LI- ACCONTO
PAGAMENTO FATTURA N. 109/2013</t>
  </si>
  <si>
    <t>COMUNE DI BRACIGLIANO (SA)-  INVENTARIO 2016 - ELENCO TERRENI ESTRATTI DA CATASTO</t>
  </si>
  <si>
    <t>28</t>
  </si>
  <si>
    <t>29</t>
  </si>
  <si>
    <t>30</t>
  </si>
  <si>
    <t>32</t>
  </si>
  <si>
    <t>35</t>
  </si>
  <si>
    <t>36</t>
  </si>
  <si>
    <t>37</t>
  </si>
  <si>
    <t>39</t>
  </si>
  <si>
    <t>45</t>
  </si>
  <si>
    <t>47</t>
  </si>
  <si>
    <t>49</t>
  </si>
  <si>
    <t>51</t>
  </si>
  <si>
    <t>52</t>
  </si>
  <si>
    <t>53</t>
  </si>
  <si>
    <t>18</t>
  </si>
  <si>
    <t>20</t>
  </si>
  <si>
    <t>34</t>
  </si>
  <si>
    <t>41</t>
  </si>
  <si>
    <t>67</t>
  </si>
  <si>
    <t>89</t>
  </si>
  <si>
    <t>111</t>
  </si>
  <si>
    <t>127</t>
  </si>
  <si>
    <t>129</t>
  </si>
  <si>
    <t>130</t>
  </si>
  <si>
    <t>137</t>
  </si>
  <si>
    <t>143</t>
  </si>
  <si>
    <t>146</t>
  </si>
  <si>
    <t>147</t>
  </si>
  <si>
    <t>148</t>
  </si>
  <si>
    <t>161</t>
  </si>
  <si>
    <t>162</t>
  </si>
  <si>
    <t>166</t>
  </si>
  <si>
    <t>168</t>
  </si>
  <si>
    <t>169</t>
  </si>
  <si>
    <t>196</t>
  </si>
  <si>
    <t>197</t>
  </si>
  <si>
    <t>198</t>
  </si>
  <si>
    <t>199</t>
  </si>
  <si>
    <t>200</t>
  </si>
  <si>
    <t>201</t>
  </si>
  <si>
    <t>214</t>
  </si>
  <si>
    <t>40</t>
  </si>
  <si>
    <t>42</t>
  </si>
  <si>
    <t>56</t>
  </si>
  <si>
    <t>58</t>
  </si>
  <si>
    <t>63</t>
  </si>
  <si>
    <t>121</t>
  </si>
  <si>
    <t>132</t>
  </si>
  <si>
    <t>138</t>
  </si>
  <si>
    <t>140</t>
  </si>
  <si>
    <t>150</t>
  </si>
  <si>
    <t>151</t>
  </si>
  <si>
    <t>156</t>
  </si>
  <si>
    <t>158</t>
  </si>
  <si>
    <t>159</t>
  </si>
  <si>
    <t>160</t>
  </si>
  <si>
    <t>163</t>
  </si>
  <si>
    <t>173</t>
  </si>
  <si>
    <t>175</t>
  </si>
  <si>
    <t>176</t>
  </si>
  <si>
    <t>177</t>
  </si>
  <si>
    <t>178</t>
  </si>
  <si>
    <t>179</t>
  </si>
  <si>
    <t>180</t>
  </si>
  <si>
    <t>181</t>
  </si>
  <si>
    <t>185</t>
  </si>
  <si>
    <t>187</t>
  </si>
  <si>
    <t>188</t>
  </si>
  <si>
    <t>189</t>
  </si>
  <si>
    <t>192</t>
  </si>
  <si>
    <t>193</t>
  </si>
  <si>
    <t>218</t>
  </si>
  <si>
    <t>219</t>
  </si>
  <si>
    <t>230</t>
  </si>
  <si>
    <t>231</t>
  </si>
  <si>
    <t>232</t>
  </si>
  <si>
    <t>236</t>
  </si>
  <si>
    <t>238</t>
  </si>
  <si>
    <t>239</t>
  </si>
  <si>
    <t>240</t>
  </si>
  <si>
    <t>242</t>
  </si>
  <si>
    <t>244</t>
  </si>
  <si>
    <t>247</t>
  </si>
  <si>
    <t>248</t>
  </si>
  <si>
    <t>253</t>
  </si>
  <si>
    <t>254</t>
  </si>
  <si>
    <t>255</t>
  </si>
  <si>
    <t>256</t>
  </si>
  <si>
    <t>257</t>
  </si>
  <si>
    <t>258</t>
  </si>
  <si>
    <t>260</t>
  </si>
  <si>
    <t>265</t>
  </si>
  <si>
    <t>267</t>
  </si>
  <si>
    <t>268</t>
  </si>
  <si>
    <t>269</t>
  </si>
  <si>
    <t>270</t>
  </si>
  <si>
    <t>276</t>
  </si>
  <si>
    <t>284</t>
  </si>
  <si>
    <t>285</t>
  </si>
  <si>
    <t>286</t>
  </si>
  <si>
    <t>290</t>
  </si>
  <si>
    <t>291</t>
  </si>
  <si>
    <t>293</t>
  </si>
  <si>
    <t>295</t>
  </si>
  <si>
    <t>297</t>
  </si>
  <si>
    <t>301</t>
  </si>
  <si>
    <t>325</t>
  </si>
  <si>
    <t>326</t>
  </si>
  <si>
    <t>327</t>
  </si>
  <si>
    <t>328</t>
  </si>
  <si>
    <t>329</t>
  </si>
  <si>
    <t>330</t>
  </si>
  <si>
    <t>331</t>
  </si>
  <si>
    <t>332</t>
  </si>
  <si>
    <t>343</t>
  </si>
  <si>
    <t>344</t>
  </si>
  <si>
    <t>345</t>
  </si>
  <si>
    <t>346</t>
  </si>
  <si>
    <t>354</t>
  </si>
  <si>
    <t>355</t>
  </si>
  <si>
    <t>360</t>
  </si>
  <si>
    <t>362</t>
  </si>
  <si>
    <t>363</t>
  </si>
  <si>
    <t>364</t>
  </si>
  <si>
    <t>365</t>
  </si>
  <si>
    <t>366</t>
  </si>
  <si>
    <t>367</t>
  </si>
  <si>
    <t>368</t>
  </si>
  <si>
    <t>369</t>
  </si>
  <si>
    <t>380</t>
  </si>
  <si>
    <t>382</t>
  </si>
  <si>
    <t>390</t>
  </si>
  <si>
    <t>408</t>
  </si>
  <si>
    <t>65</t>
  </si>
  <si>
    <t>135</t>
  </si>
  <si>
    <t>149</t>
  </si>
  <si>
    <t>182</t>
  </si>
  <si>
    <t>203</t>
  </si>
  <si>
    <t>211</t>
  </si>
  <si>
    <t>227</t>
  </si>
  <si>
    <t>263</t>
  </si>
  <si>
    <t>266</t>
  </si>
  <si>
    <t>274</t>
  </si>
  <si>
    <t>275</t>
  </si>
  <si>
    <t>278</t>
  </si>
  <si>
    <t>279</t>
  </si>
  <si>
    <t>282</t>
  </si>
  <si>
    <t>289</t>
  </si>
  <si>
    <t>321</t>
  </si>
  <si>
    <t>347</t>
  </si>
  <si>
    <t>348</t>
  </si>
  <si>
    <t>371</t>
  </si>
  <si>
    <t>373</t>
  </si>
  <si>
    <t>374</t>
  </si>
  <si>
    <t>375</t>
  </si>
  <si>
    <t>379</t>
  </si>
  <si>
    <t>391</t>
  </si>
  <si>
    <t>425</t>
  </si>
  <si>
    <t>19</t>
  </si>
  <si>
    <t>172</t>
  </si>
  <si>
    <t>241</t>
  </si>
  <si>
    <t>324</t>
  </si>
  <si>
    <t>506</t>
  </si>
  <si>
    <t>507</t>
  </si>
  <si>
    <t>508</t>
  </si>
  <si>
    <t>509</t>
  </si>
  <si>
    <t>510</t>
  </si>
  <si>
    <t>511</t>
  </si>
  <si>
    <t>512</t>
  </si>
  <si>
    <t>513</t>
  </si>
  <si>
    <t>674</t>
  </si>
  <si>
    <t>721</t>
  </si>
  <si>
    <t>38</t>
  </si>
  <si>
    <t>123</t>
  </si>
  <si>
    <t>170</t>
  </si>
  <si>
    <t>171</t>
  </si>
  <si>
    <t>190</t>
  </si>
  <si>
    <t>194</t>
  </si>
  <si>
    <t>207</t>
  </si>
  <si>
    <t>237</t>
  </si>
  <si>
    <t>243</t>
  </si>
  <si>
    <t>250</t>
  </si>
  <si>
    <t>251</t>
  </si>
  <si>
    <t>252</t>
  </si>
  <si>
    <t>273</t>
  </si>
  <si>
    <t>280</t>
  </si>
  <si>
    <t>296</t>
  </si>
  <si>
    <t>299</t>
  </si>
  <si>
    <t>300</t>
  </si>
  <si>
    <t>302</t>
  </si>
  <si>
    <t>306</t>
  </si>
  <si>
    <t>307</t>
  </si>
  <si>
    <t>308</t>
  </si>
  <si>
    <t>314</t>
  </si>
  <si>
    <t>315</t>
  </si>
  <si>
    <t>316</t>
  </si>
  <si>
    <t>317</t>
  </si>
  <si>
    <t>318</t>
  </si>
  <si>
    <t>319</t>
  </si>
  <si>
    <t>383</t>
  </si>
  <si>
    <t>384</t>
  </si>
  <si>
    <t>385</t>
  </si>
  <si>
    <t>386</t>
  </si>
  <si>
    <t>61</t>
  </si>
  <si>
    <t>122</t>
  </si>
  <si>
    <t>126</t>
  </si>
  <si>
    <t>136</t>
  </si>
  <si>
    <t>152</t>
  </si>
  <si>
    <t>174</t>
  </si>
  <si>
    <t>288</t>
  </si>
  <si>
    <t>323</t>
  </si>
  <si>
    <t>504</t>
  </si>
  <si>
    <t>440</t>
  </si>
  <si>
    <t>1019</t>
  </si>
  <si>
    <t>1471</t>
  </si>
  <si>
    <t>1472</t>
  </si>
  <si>
    <t>1498</t>
  </si>
  <si>
    <t>1499</t>
  </si>
  <si>
    <t>1659</t>
  </si>
  <si>
    <t>618</t>
  </si>
  <si>
    <t>664</t>
  </si>
  <si>
    <t>1099</t>
  </si>
  <si>
    <t>1100</t>
  </si>
  <si>
    <t>468</t>
  </si>
  <si>
    <t>727</t>
  </si>
  <si>
    <t>707</t>
  </si>
  <si>
    <t>708</t>
  </si>
  <si>
    <t>710</t>
  </si>
  <si>
    <t>MODELLO 26</t>
  </si>
  <si>
    <t>ULIVETO</t>
  </si>
  <si>
    <t>PASCOLO ARB</t>
  </si>
  <si>
    <t>25,44</t>
  </si>
  <si>
    <t>6,36</t>
  </si>
  <si>
    <t>1,7</t>
  </si>
  <si>
    <t>1,8</t>
  </si>
  <si>
    <t>2,89</t>
  </si>
  <si>
    <t>11,71</t>
  </si>
  <si>
    <t>3,48</t>
  </si>
  <si>
    <t>4,82</t>
  </si>
  <si>
    <t>0,1</t>
  </si>
  <si>
    <t>3,52</t>
  </si>
  <si>
    <t>0,88</t>
  </si>
  <si>
    <t>48,1</t>
  </si>
  <si>
    <t>12,02</t>
  </si>
  <si>
    <t>1,66</t>
  </si>
  <si>
    <t>58,8</t>
  </si>
  <si>
    <t>14,7</t>
  </si>
  <si>
    <t>1,49</t>
  </si>
  <si>
    <t>3,35</t>
  </si>
  <si>
    <t>4,38</t>
  </si>
  <si>
    <t>4,23</t>
  </si>
  <si>
    <t>0,74</t>
  </si>
  <si>
    <t>1,9</t>
  </si>
  <si>
    <t>1,14</t>
  </si>
  <si>
    <t>5,74</t>
  </si>
  <si>
    <t>1,01</t>
  </si>
  <si>
    <t>RIPRISTINO PISTA DI COLLEGAMENTO VALLONE VADO VIA NOCELLETA</t>
  </si>
  <si>
    <t>SALDO LAVORI DI BONIFICA DI MATERIALE CONTENENTE AMIANTO
PRESSO CASDERMA CC</t>
  </si>
  <si>
    <t>LAVORI ELETTR.CASERMA CC.-</t>
  </si>
  <si>
    <t>COSTRUZIONE PIAZZALE CIMITERO E VIA NOCELLETA</t>
  </si>
  <si>
    <t>COSTRUZIONE PIAZZALE CIMITERO E VIA NOCELLETA
SALDO PER LAVORI DI SOMMA URGENZA TETTO CAPPELLA CIMITERO</t>
  </si>
  <si>
    <t>LAVORI DI MANUTENZIONE STRAORDINARIA BOCCIODROMO</t>
  </si>
  <si>
    <t>SALDO PER LAVORI DI MANUTENZIONE BOCCIODROMO</t>
  </si>
  <si>
    <t>OPERE DI URBANIZZAZIONE E COMPL. OPERE PUBBLICHE (ACCONTO SU 460.000,00) MANUTENZIONI IN FERRO PRESSO BOCCIODROMO</t>
  </si>
  <si>
    <t>REDAZ.PERIZIA PER INSTALL.N.2 GENERATORI DI CALORE A GAS METANO NEL BOCCIODROMO</t>
  </si>
  <si>
    <t>MANUTENZIONE BOCCIODROMO</t>
  </si>
  <si>
    <r>
      <t xml:space="preserve">Denominazione bene: </t>
    </r>
    <r>
      <rPr>
        <b/>
        <sz val="9"/>
        <color indexed="18"/>
        <rFont val="Verdana"/>
        <family val="2"/>
      </rPr>
      <t>PALAZZO DE SIMONE</t>
    </r>
  </si>
  <si>
    <t>LAVORI DI MANUTENZIONE IMPIANTO TETTOIA PALAZZO DE SIMONE</t>
  </si>
  <si>
    <t>RISTRUTTURAZIONE LOCALI PALAZZO DE SIMONE ABITATIVA FONDI 219 CAP.E.592</t>
  </si>
  <si>
    <t>ELABORAZIONE PRG FONDI REGIONALI</t>
  </si>
  <si>
    <t>SALDO PER INCARICO REDAZIONE VARIAZIONE CATASTALE AL CATASTO URBANO</t>
  </si>
  <si>
    <t>INCARICO PER REDAZIONE VARIAZIONE CATASTALE AL CATASTO URBANO DELLA PARTICELLA N.1060 DEL FOGLIO 10-ACCONTO</t>
  </si>
  <si>
    <t>INTEGRAZIONE REDAZIONE TIPO DI FRAZIONAMENTO FOGLIO 10</t>
  </si>
  <si>
    <t>SPESE PER REDAZIONE P.R.G.</t>
  </si>
  <si>
    <t>FONDO ROTATIVO PER PAGAMENTO SPESE DI PROGETTAZIONE</t>
  </si>
  <si>
    <t>65,85</t>
  </si>
  <si>
    <t>1009</t>
  </si>
  <si>
    <t>462</t>
  </si>
  <si>
    <t>1094,32</t>
  </si>
  <si>
    <t>Usufrutto</t>
  </si>
  <si>
    <t>PALCO SCUOLA MEDIA</t>
  </si>
  <si>
    <t>INTERVENTI VARI PRESSO SCUOLA MEDIA E PALAZZO DE SIMONE-IMPEGNO SPESA E
AFFIDAMENTO LAVORI</t>
  </si>
  <si>
    <t>LAVORI DI FALEGNAMERIA SCUOLA MEDIA</t>
  </si>
  <si>
    <t>LAVORI DI TINTEGGIATURA LOCALI SCUOLA MEDIA E PALESTRA</t>
  </si>
  <si>
    <t>INTERVENTI VARI PRESSO SCUOLA MEDIA E PALAZZO DE SIMONE</t>
  </si>
  <si>
    <t>MANUTENZIONE SCUOLA MEDIA VIA FILZI</t>
  </si>
  <si>
    <t>SALDO PER MANUTENZIONE SCUOLA MEDIA</t>
  </si>
  <si>
    <t>INTERVENTI VARI PRESSO SCUOLA MEDIA E PALAZZO DE SIMONE-</t>
  </si>
  <si>
    <t>PAGAMENTO FATTURA N. 7 SISTEMAZIONE ARCHI VIA VERDI</t>
  </si>
  <si>
    <t>SISTEMAZIONE MARCIAPIEDI SEDE VV.UU. E UFFICIO POSTALE</t>
  </si>
  <si>
    <t>LAVORI DI PAVIMENTAZIONE VIA S.AMATO-IMPEGNO SPESA E AFFIDAMENTO LAVORI PAGAMENTO FATTURA N. 41</t>
  </si>
  <si>
    <t>FORNITURA MATERIALE VARIO</t>
  </si>
  <si>
    <t>MATERIALE EDILE</t>
  </si>
  <si>
    <t>PALI DI CASTAGNO PER MANUTENZIONE PATRIMONIO</t>
  </si>
  <si>
    <t>LAVORI DI PAVIMENTAZIONE VICOLI-IMPEGNO SPESA E AFFIDAMENTO LAVORI</t>
  </si>
  <si>
    <t>MANUTENZIONI STRADE</t>
  </si>
  <si>
    <t>SALDO PER LAVORI DI MANUTENZIONI STRADE</t>
  </si>
  <si>
    <t>MANUTENZIONE STRADA VIA CUPA DEL CONVENTO</t>
  </si>
  <si>
    <t>LAVORI DI AMPLIAMENTO VIA PROTO</t>
  </si>
  <si>
    <t>LAVORI DI RIPRISTINO STRADA COMUNALE "MANZI-NOCELLETA"</t>
  </si>
  <si>
    <t>COLLEGAMENTO VIARIO DEI FONDI INVASI DAL MATERIALE
ALLUVIONALE</t>
  </si>
  <si>
    <t>SISTEMAZIONE STRADA ALVENI-VOLTURARA</t>
  </si>
  <si>
    <t>STRADA CASA CAPEZZA</t>
  </si>
  <si>
    <t>MANUTENZIONE STRAORDINARIA STRADE INTERNE</t>
  </si>
  <si>
    <t>MANUTENZIONE STRAORDINARIA VIA MANZONI I LOTTO</t>
  </si>
  <si>
    <t>MANUTENZIONE STRAORDINARIA VIA RESISTENZA</t>
  </si>
  <si>
    <t>MANUTENZIONE STRAORDINARIA VIA DEL PRETE CASA CAPEZZA
CASTAGNETA STRETTOLA E I TRAV. CARDAROPOLI</t>
  </si>
  <si>
    <t>ACQUISIZIONE ED URBANIZZAZIONE AREE PER PROGRAMMI EDILIZI
CAP.653 ART.9 ENTRATA</t>
  </si>
  <si>
    <t>area su cui giace fabbr. Proprietà di terzi</t>
  </si>
  <si>
    <t>RECUPERO E COSTRUZIONE STRUTTURE URBANE A RIDOSSO DEL PALAZZO DE SIMONE
PAGAMENTO FATTURA N. 1-LAVORI AGG.VI AL PROGETTO ORIG.PARCO LETTERARIO E
RIPARAZIONE DANNI DA ATTI VANDALICI</t>
  </si>
  <si>
    <r>
      <t xml:space="preserve">Denominazione bene: </t>
    </r>
    <r>
      <rPr>
        <b/>
        <sz val="9"/>
        <color indexed="18"/>
        <rFont val="Verdana"/>
        <family val="2"/>
      </rPr>
      <t>CAMPO SPORTIVO</t>
    </r>
  </si>
  <si>
    <t>INSTALLAZIONE CALDAIA CAMPO SPORTIVO</t>
  </si>
  <si>
    <t>SISTEMAZIONE CAMPO DI CALCIO</t>
  </si>
  <si>
    <t>COMPLETAMENTO CAMPO SPORTIVO</t>
  </si>
  <si>
    <t>LAVORI DI MANUTENZIONE STRAORDINARIA CAMPO SPORTIVO</t>
  </si>
  <si>
    <t>ACCONTO PER SISTEMAZIONE RETTANGOLO DI GIOCO CAMPO SPORTIVO
PAGAMENTO FATTURA N. 17</t>
  </si>
  <si>
    <t>LAVORI DI IMPIANTO DI IRRIGAZIONE AL CAMPO SPORTIVO.IMPEGNO SPESA E
LIQUIDAZIONE FATTURA</t>
  </si>
  <si>
    <t>PAGAMENTO FATTURA N. 1 PER DIREZIONE LAVORI RECINZIONE CAMPO
SPORTIVO-ACCONTO</t>
  </si>
  <si>
    <t>SALDO PER PAGAMENTO FATTURA PER FORNITURA PALETTI RECINZIONE CAMPO SPORTIVO E MESSA IN OPERA</t>
  </si>
  <si>
    <t>MANUTENZIONI IN FERRO CAMPO SPORTIVO</t>
  </si>
  <si>
    <t>MANUTENZIONI IN FERRO EDIFICI</t>
  </si>
  <si>
    <t>MANUTENZIONI IN FERRO CAMPO SPORTIVO-CASERMA E PIAZZA TUORO</t>
  </si>
  <si>
    <t>URBANIZZAZIONE AREE PREFABBRICATI PAGAMENTO FATTURA N. 18 SMONTAGGIO PREFABBRICATO LEGGERO LOCALITA' CASALE-EX CHIESA</t>
  </si>
  <si>
    <t>RETE STRADALE</t>
  </si>
  <si>
    <t>Infrastrutture demaniali</t>
  </si>
  <si>
    <t>1.2.2.01.01.01.001</t>
  </si>
  <si>
    <t>RETE FOGNARIA</t>
  </si>
  <si>
    <t>Amm.to 2015</t>
  </si>
  <si>
    <t>Amm.to Post 2015</t>
  </si>
  <si>
    <r>
      <t xml:space="preserve">Denominazione bene: </t>
    </r>
    <r>
      <rPr>
        <b/>
        <sz val="9"/>
        <color indexed="18"/>
        <rFont val="Verdana"/>
        <family val="2"/>
      </rPr>
      <t>AREE VERDI</t>
    </r>
  </si>
  <si>
    <t>Nuova Classificazione</t>
  </si>
  <si>
    <t>Codice Nuova Classificazione</t>
  </si>
  <si>
    <t>Codice Nuova Categoria</t>
  </si>
  <si>
    <t>SUB</t>
  </si>
  <si>
    <t>CAT</t>
  </si>
  <si>
    <t>CONS.</t>
  </si>
  <si>
    <t>1</t>
  </si>
  <si>
    <t>DENOMINAZIONE</t>
  </si>
  <si>
    <t>Classe Patr.</t>
  </si>
  <si>
    <t>Denominazione Bene</t>
  </si>
  <si>
    <t>Classif.</t>
  </si>
  <si>
    <t>foglio</t>
  </si>
  <si>
    <t>numero</t>
  </si>
  <si>
    <t>INDIRIZZO</t>
  </si>
  <si>
    <t>CIV</t>
  </si>
  <si>
    <t>Cons.Finale</t>
  </si>
  <si>
    <t>Demaniale</t>
  </si>
  <si>
    <t>Strade</t>
  </si>
  <si>
    <t>Impianti</t>
  </si>
  <si>
    <t>Altro</t>
  </si>
  <si>
    <t>B</t>
  </si>
  <si>
    <t>Fabbricati</t>
  </si>
  <si>
    <t>Amm.</t>
  </si>
  <si>
    <t>classe</t>
  </si>
  <si>
    <t>Valore iniziale</t>
  </si>
  <si>
    <t>Foglio</t>
  </si>
  <si>
    <t>PROVENTI DERIVANTI DAL CONDONO EDILIZIO UTILIZZ. 10% PER
COSTO DI ISTRUTTORIA DELLE DOMANDE DI CONCESSIONE.</t>
  </si>
  <si>
    <t>PROVENTI DERIVANTI DAL CONDONO EDILIZIO UTILIZZ. 10% PER
COSTO DI ISTRUTTORIA DELLE DOMANDE DI CONCESSIONE</t>
  </si>
  <si>
    <t>FOGLIO 13 MAPP. 325 SUB 2</t>
  </si>
  <si>
    <t>A/4</t>
  </si>
  <si>
    <t>4 VANI</t>
  </si>
  <si>
    <t>UTILIZZO FONDI LEGGE 219/81 PER FINANZIAMENTO OPERE DI
EDILIZIA PRIVATA</t>
  </si>
  <si>
    <t>N.B. POSIZIONE CATASTALE DA RIVEDERE</t>
  </si>
  <si>
    <t>LAVORI DI SISTEMAZIONE LOCALI ADIBITI A SEDE OPERATIVA
PER IL C.O.C. FONDI LEGGE 219/81</t>
  </si>
  <si>
    <t>CARDAROPOLI GENNARO 55.000,00 140.771,99 262.729,17
ACQUISTO SUOLO IN LOCALITA' CASA DANISE DI PROPRIETA' DEL SIG.CARDAROPOLI
GENNARO.LIQUIDAZIONE SOMMA</t>
  </si>
  <si>
    <t>ECONOMO COMUNALE GIORDANO GIUSEPPE (DAL 4.4.2003) 2.000,00 142.771,99 264.729,17
ACQUISTO SUOLO IN LOCALITA' CASA DANISE DI PROPRIETA' DEL SIG.CARDAROPOLI
GENNARO.
ANTICIPAZIONE SPESE PER STIPULA E REGISTRAZIONE CONTRATTO DI PERMUTA</t>
  </si>
  <si>
    <t>LAVORI DI SOMMA URGENZA PER L'ELIMINAZ.DELLE INFILTRAZIONI DI ACQUA NEI
LOCALI DELLA PARROCCHIA DI SAN GIOVANNI</t>
  </si>
  <si>
    <t>INTERVENTI VARI ESEGUITI DALLA DITTA FUMO FRANCESCO.IMPEGNO E LIQUIDAZIONE</t>
  </si>
  <si>
    <t>MANUTENZIONE STRAORDINARIA PATRIMONIO COMUNALE</t>
  </si>
  <si>
    <t>MANUTENZIONI IN FERRO SCUOLE E PALESTRA</t>
  </si>
  <si>
    <t>SALDO PER CONTROLLO GENERALI CENTRALI TERMICHE SCUOLE E ALTRI EDIFICI COM.LI</t>
  </si>
  <si>
    <t>INTERVENTI VARI PRESSO EDIFICI SCOLASTICI</t>
  </si>
  <si>
    <t>UTILIZZO FONDI EX LEGGE 219/81 PER EMERGENZA POST SISMICA - INTERVENTI PRESSO EDIFICI SCOLASTICI</t>
  </si>
  <si>
    <t>INTERVENTI DI MANUTENZIONE STRAORDINARIA
MANUTENZIONI IN FERRO EDIFICI COMUNALI</t>
  </si>
  <si>
    <t>INTERVENTI ESEGUITI DALLA DITTA CLAV-IMPEGNO E LIQUIDAZIONE FATTURE</t>
  </si>
  <si>
    <t>INTERVENTI VARI C/O GLI EDIFICI SCOLASTICI-IMPEGNO SPESA E AFFIDAMENTO
LAVORI</t>
  </si>
  <si>
    <t>MANUTENZIONE SCUOLE</t>
  </si>
  <si>
    <t>INTERVENTI DI DISINFEZ.DISINFESTAZ.E DERATTIZZAZ.NEI PLESSI
SCOLASTICI</t>
  </si>
  <si>
    <t>"SCUOLE" VERIFICA ADEGUAMENTO IMPIANTI ELETTRICI E TERMICI AGLI EDIFICI SCOLASTICI
PAGAMENTO FATTURA N. 15</t>
  </si>
  <si>
    <t>"SCUOLE" MANUTENZIONI VARI URGENTI PRESSO EDIFICI SCOLASTICI</t>
  </si>
  <si>
    <t>"SCUOLE" INTERVENTI URGENTI PRESSO GLI EDIFICI SCOLASTICI
PAGAMENTO FATTURA N. 18</t>
  </si>
  <si>
    <t>"SCUOLE" UTILIZZO FONDI EX LEGGE 219/81 PER EMERGENZA POST SISMICA - INTERVENTI PRESSO EDIFICI SCOLASTICI</t>
  </si>
  <si>
    <t>"SCUOLA MEDIA ED ELEM MANZI E SAN NAZARIO" INTERVENTI DI MANUTENZIONE STRAORDINARIAMANUTENZIONE EDIFICI SCOLASTICI</t>
  </si>
  <si>
    <t>"scuole elem e materne casale e san nazario" UTILIZZO FONDI EX LEGGE 219/81 PER EMERGENZA POST SISMICA - INTERVENTI PRESSO EDIFICI SCOLASTICI</t>
  </si>
  <si>
    <t>"scuole media e materna casale" UTILIZZO FONDI EX LEGGE 219/81 PER EMERGENZA POST SISMICA - INTERVENTI PRESSO EDIFICI SCOLASTICI</t>
  </si>
  <si>
    <t>SPESE LEGALI VERTENZA PER SCUOLA ELEM MANZI SPESE PER IL FUNZIONAM.DEL COLLEGIO ARBITRALE VERTENZA TRA LA SIGMA E IL COMUNE DI BRACIGLIANO</t>
  </si>
  <si>
    <t>SIGMA SAS 58.866,97 203.601,13 203.601,13
OPERE DI URBANIZZAZIONE E COMPL. OPERE PUBBLICHE (ACCONTO SU 460.000,00)
SPESE PER IL FUNZIONAM.DEL COLLEGIO ARBITRALE VERTENZA TRA LA SIGMA E IL COMUNE DI BRACIGLIANO-LIQUIDAZIONE SPETTANZE</t>
  </si>
  <si>
    <t>LAVORI DI PROTEZIONE AI COMPUTERS PLESSO SCOLASTICO VIA FILZI.IMPEGNO SPESA
E AFFIDAMENTO LAVORI</t>
  </si>
  <si>
    <t>SOCIETA' COOP.SOCIALE A.R.L. LI.LA 1.200,00 26.931,27 27.303,36
PULIZIA STRAORDINARIA EDIFICIO SCOLASTICO VIA FILZI.IMPEGNO SPESA E
LIQUIDAZIONE
PAGAMENTO FATTURA N. 99</t>
  </si>
  <si>
    <t>MANUTENZIONE SCUOLA ELEMENTARE VIA F.FILZI</t>
  </si>
  <si>
    <t>COMPLETAMENTO E MANUTENZIONE SCUOLA ELEMENTARE F.FILZI</t>
  </si>
  <si>
    <t>COMPLETAMENTO SCUOLA MEDIA STATALE</t>
  </si>
  <si>
    <t>COMPRAVENDITA TERRENO NELL'AREA DEL POLO SCOLASTICO IN VIA
FILZI</t>
  </si>
  <si>
    <t>MANUTENZIONE STRAORDINARIA SCUOLA ELEM.VIA FILZI</t>
  </si>
  <si>
    <t>MANUTENZIONE FACCIATA ESTRENA E TETTO DI COPERTURA SCUOLA ELEM.VIA FILZI</t>
  </si>
  <si>
    <t>MANUTENZIONE LOCALI SCUOLA ELEM.VIA FILZI</t>
  </si>
  <si>
    <t>COMPLETAMENTO SCUOLA ELEMENTARE VIA F.FILZI</t>
  </si>
  <si>
    <t>SISTEMAZIONE PIAZZALE ANTISTANTE F.FILZI ORD. 4646/2006 DI E. 170.612,03
PAGAMENTO FATTURE NN 71/2008; 76/2008 PER LAVORI DI RECINZIONE LATO SUD
SCUOLA FILZI E STATO FINALE DEI LAVORI</t>
  </si>
  <si>
    <t>LAVORI DI SISTEMAZIONE ESTERNA DEL POLO SCOLASTICO VIA F.FILZI
PAGAMENTO FATTURA N. 2</t>
  </si>
  <si>
    <t>LAVORI DI SISTEMAZIONE ESTERNA DEL POLO SCOLASTICO VIA F.FILZI</t>
  </si>
  <si>
    <t>INTERVENTI URGENTI SULLA RETE INFORMATICA C/O LA SCUOLA ELEM.DI VIA
FILZI</t>
  </si>
  <si>
    <t>SALDO PER LAVORI URGENTI RETE INFORMATICA SCUOLA ELEM.VIA FILZI</t>
  </si>
  <si>
    <t>LAVORI PRESSO SCUOLA ELEMENTARE VIA FILZI</t>
  </si>
  <si>
    <t>INTERVENTO PARZIALE DI IMPERMEABILIZZAZIONE LATO EST SULLA COPERTURA DELLA
PRESIDENZA IN VIA FILZI</t>
  </si>
  <si>
    <t>LAVORI DI SISTEMAZIONE ESTERNA POLO SCOLASTICO VIA FILZI</t>
  </si>
  <si>
    <t>LAVORI DI SCAVO PER ALLACCIAMENTO RETE TELEFONICA PRESSO LA NUOVA PRESIDENZA IN VI FILZI-ACCONTO</t>
  </si>
  <si>
    <t>ECONOMO COMUNALE GIORDANO GIUSEPPE (DAL 4.4.2003) 242,00 5.543,65 5.543,65
MANUTENZIONI IN FERRO SCUOLA ELEM.FILZI
PAGAMENTO FATTURA N. 130/2012</t>
  </si>
  <si>
    <t>LAVORI DI MANUTENZIONE SCUOLA ELEM.FILZI</t>
  </si>
  <si>
    <t>ESPOSITO FERNANDO 3.600,00 160.444,02 282.401,20
MANUTENZIONE STRAORDINARIA PATRIMONIO COMUNALE
MANUTENZIONE VIA POZZI
PAGAMENTO FATTURA N. 2-B</t>
  </si>
  <si>
    <t>TORTORA GUIDO s.r.l. 240,00 23.128,39 23.500,48
ISPEZIONE E CONTROLLO RETE FOGNARIA
PAGAMENTO FATTURA N. 803</t>
  </si>
  <si>
    <t>PULIZIA CADITOIE LUNGO VIA N.SAURO</t>
  </si>
  <si>
    <t>COSTRUZIONE FOGNATURA 2^ LOTTO</t>
  </si>
  <si>
    <t>LAVORI DI COLLEGAMENTO DELLA RETE FOGNANTE URBANA AL COLLETTORE</t>
  </si>
  <si>
    <t>ISPEZIONE E CONTROLLO RETE DI ALLACCIAMENTO FOGNARIA
PAGAMENTO FATTURA</t>
  </si>
  <si>
    <t>LAVORI DI SOMMA URGENZA.SISTEMAZIONE POZZETTI RETE FOGNARIA IN VIA CARDAROPOLI</t>
  </si>
  <si>
    <t>LAVORI DI ESPURGO VIA PIGNATARI.IMPEGNO SPESA E AFFIDAM.LAVORI</t>
  </si>
  <si>
    <t>COSTRUZIONE FOGNATURA XII LOTTO PER VIA D'AMATO</t>
  </si>
  <si>
    <t>ALTO SARNO LAVORI DI COLLEGAMENTO DELLA RETE FOGNANTE URBANA AL COLLETTORE COMPRENSO</t>
  </si>
  <si>
    <t>ISPEZIONE E CONTROLLO RETE FOGNARIA SCUOLA MEDIA E VIA CAPACCIO ALLOGGI IACP</t>
  </si>
  <si>
    <t>ISPEZIONE RETE FOGNARIA</t>
  </si>
  <si>
    <t>IMPEGNO SPESA E LIQUIDAZIONE PER CONTROLLO E ISPEZIONE RETE FOGNARIA TERRITORIO COM.LE E ZONA LOMBA</t>
  </si>
  <si>
    <t>LAVORI URGENTI PER LA REGIMENTAIONE DELLE ACQUE PIOVANE IN LOCALITA' CUPA DEL CONVENTO</t>
  </si>
  <si>
    <t>INSTALLAZIONE PALI DI P.I.SUL TRATTO DI STRADA PROVINCIALE
CIORANI</t>
  </si>
  <si>
    <t>COMPLETAMENTO RETE FOGNANTE</t>
  </si>
  <si>
    <t>RUZIONE FOGNATURA 2^ LOTTO</t>
  </si>
  <si>
    <t>POLIZZA ASSICURAZIONE PER L'ESECUZIONE DEI LAVORI DI REALIZZAZIONE
COLLETTORI RETE FOGNARIA IN LOCALITA' SAN NAZARIO</t>
  </si>
  <si>
    <t>FORNITURA E POSA IN OPERA GRIGLIA IN FERRO IN VIA CARDAROPOLI</t>
  </si>
  <si>
    <t>SALDO PER FORNITURA E POSA IN OPERA DI GRIGLIA IN VIA CARDAROPOLI</t>
  </si>
  <si>
    <t>COMPLETAMENTO FOGNATURA</t>
  </si>
  <si>
    <t>COMPLETAMENTO RETE FOGNANTE 3 INTERVENTO</t>
  </si>
  <si>
    <t>CONTROLLO,ISPEZIONE ED ESPURGHI DELLA RETE FOGNARIA SUL TERRITORIO COM.LE E
EDIFICI SCOLASTICI-ACCONTO</t>
  </si>
  <si>
    <t>LAVORI DI PULIZIA E RIMOZIONE DETRITI NEL CANALE DI SCOLO ACQUE PIOVANE IN VIA C.PISACANE</t>
  </si>
  <si>
    <t>COMPLETAMENTO RETE FOGNARIA 4 INTERVENTO</t>
  </si>
  <si>
    <t>SISTEMAZIONE CADITOIE CON INTERVENTO CON MOTOSALDATRICE IN VIA MAMELI</t>
  </si>
  <si>
    <t>SALDO PAGAMENTO FATTURA N. 1 PER PITTURAZIONE ANDRONE E STANZA PROTOCOLLO</t>
  </si>
  <si>
    <t>OPERE DI REGIMENTAZIONE DI ACQUE PIOVANE IN DIVERSE ZONE DEL TERRITORIO COM.LE</t>
  </si>
  <si>
    <t>COSTRUZIONE FOGNATURA I-II E IV TRAV DIAZ DONNARUMMA</t>
  </si>
  <si>
    <t>I.S.E. GESTIONE MULTISERVIZI DI VALERIO RINALDI 250,00 15.567,33 28.410,26
PULIZIA E LAVAGGIO CADITOIE VIA DEL PRETE
PAGAMENTO FATTURA N. 37/E</t>
  </si>
  <si>
    <t>I.S.E. GESTIONE MULTISERVIZI DI VALERIO RINALDI 250,00 18.631,82 24.306,50
PULIZIA E LAVAGGIO CADITOIE VIA C.BATTISTI E DE MAIO
PAGAMENTO FATTURA N. 36/E</t>
  </si>
  <si>
    <t>COSTRUZIONE IMPIANTO DI METANOGASDOTTO</t>
  </si>
  <si>
    <t>RETE IDRICA LOC. SALTO POR</t>
  </si>
  <si>
    <t>SOSTITUZIONE TUBAZIONE IDRICA DI DISTRIBUZIONE IN VIA PROV.LE</t>
  </si>
  <si>
    <t>RIPARAZIONE CONDOTTA COMUNALE LOCALITA' VALLONE SCURO</t>
  </si>
  <si>
    <t>SISTEM SNC DI IANNOTTI E FALCONE SNC 804,00 4.053,16 11.001,45
LAVORI IDRICI C/O STRUTTURE PUBBLICHE(SEDE VV.UU. E PLESSI
SCOLASTICI)IMPEGNO SPESA PAGAMENTO FATTURE NN 9; 19; 28</t>
  </si>
  <si>
    <t>PRELIEVI E ANALISI DELLE ACQUE-</t>
  </si>
  <si>
    <t>SALDO PER FORNITURA E INSTALLAZIONE ELETTROPOMPA FONTANA LOCALITA' MULINO VECCHIO</t>
  </si>
  <si>
    <t>RIFACIMENTO PUBBLICA ILLUMINAZIONE</t>
  </si>
  <si>
    <t>LAVORI DI SISTEMAZIONE TRATTO DI P.I.VIA C.PISACANE.IMPEGNO SPESA E
LIQUIDAZIONE FATTUR</t>
  </si>
  <si>
    <t>LAVORI I SISTEMAZIONE TRATTO DI LINEA P.I. IN VIA PROV.LE NORD 1^LOTTO
IMPEGNO E LIQUIDAZIONE FATTURA-ACCONTO</t>
  </si>
  <si>
    <t>SALDO PER LAVORI DI SISTEMAZIONE TRATTO DI LINEA P.I.VIA PROTO.IMPEGNO
SPESA E AFFIDAMENTO LAVORI</t>
  </si>
  <si>
    <t>PAGAMENTO FATTURA N. 46 PER MANUTENZIONE STRAORDINARIA P.I.VIA CARDAROPOLI</t>
  </si>
  <si>
    <t>LAVORI IMPIANTO P.I.TRAVERSA CETRONICO</t>
  </si>
  <si>
    <t>MANUTENZIONE TRATTO LINEA P.I.VIA PIGNATARI-ACCONTO
PAGAMENTO</t>
  </si>
  <si>
    <t>TRATTO P.I.VIA PIGNATARI-ACCONTO</t>
  </si>
  <si>
    <t>SALDO PAGAMENTO LAVORI DI SISTEMAZIONE P.I.VIA PIGNATARI</t>
  </si>
  <si>
    <t>LAVORI DI SISTEMAZIONE TRATTO DI LINEA P.I.VIA CETRONICO-IMPEGNO SPESA E
LIQUIDAZIONE FATTURA</t>
  </si>
  <si>
    <t>CONTRIBUTO STRAORDINARIO ALLA PARROCCHIA S.G.BATTISTA PER
COSTRUZIONE CENTRO SOCIO-CULTURALE</t>
  </si>
  <si>
    <t xml:space="preserve">COMUNE DI BRACIGLIANO  </t>
  </si>
  <si>
    <t>Amm. 118</t>
  </si>
  <si>
    <t>PIAZZE</t>
  </si>
  <si>
    <t>AREA P.I.P.</t>
  </si>
  <si>
    <t>PARCO GIOCHI</t>
  </si>
  <si>
    <t>CIMITERO COMUNALE</t>
  </si>
  <si>
    <t>CIMITERI</t>
  </si>
  <si>
    <t>1.2.2.02.09.15.001</t>
  </si>
  <si>
    <t>AB III 2.2</t>
  </si>
  <si>
    <t>Sup.</t>
  </si>
  <si>
    <t>Rantita</t>
  </si>
  <si>
    <t>Civ.</t>
  </si>
  <si>
    <t>Indirizzo</t>
  </si>
  <si>
    <t>Patr. Indisponibile</t>
  </si>
  <si>
    <t>FABBRICATI AD USO COMMERCIALE ED ISTITUZIONALE</t>
  </si>
  <si>
    <t>1.2.2.02.09.02.001</t>
  </si>
  <si>
    <t>VALORE CATASTALE TOTALE:</t>
  </si>
  <si>
    <t>FOGLIO 10 MAPP.  1079 SUB 2</t>
  </si>
  <si>
    <t>FOGLIO 10 MAPP.  1079 SUB 3</t>
  </si>
  <si>
    <t>REALE</t>
  </si>
  <si>
    <t>PIAZZA DELLA LIBERTA'</t>
  </si>
  <si>
    <t>FOGLIO 13 MAPP. 283 SUB.1</t>
  </si>
  <si>
    <t>FOGLIO 13 MAPP. 283 SUB.2</t>
  </si>
  <si>
    <t>EX SEDE COMUNALE</t>
  </si>
  <si>
    <t>CASERMA CC</t>
  </si>
  <si>
    <t>FOGLIO 13 MAPP. 857 SUB 2</t>
  </si>
  <si>
    <t>PALAZZO DE SIMONE</t>
  </si>
  <si>
    <t>FABBRICATI AD USO COMMERCIALE ED ISTITUZIONALE DI VALORE STORICO, CULTURALE ED ARTISTICO</t>
  </si>
  <si>
    <t>1.2.2.02.10.02.001</t>
  </si>
  <si>
    <t>FOGLIO 10 MAPP. 140</t>
  </si>
  <si>
    <t>LAVORI DI MANUTENZIONE STRAORD.LINEA P.I.</t>
  </si>
  <si>
    <t>LAVORI DI MANUTENZIONE STRAORDINARIA LINEA P.I.</t>
  </si>
  <si>
    <t>LAVORI DI MANUTENZIONE STRAORDINARIA P.I.</t>
  </si>
  <si>
    <t>MANUTENZIONE STRAORDINARIA ILLUMINAZIONE STATUA DI S.FRANCESCO SUL MONTE ARIELLA</t>
  </si>
  <si>
    <t>LAVORI DI PREDISPOSIZIONE DELL'IMPIANTO DI P.I. IN LOCALITA'
MASSERIA</t>
  </si>
  <si>
    <t>LAVORI DI MANUTENZ.STRAORD.PUBBLICA ILLUMINAZIONE PER LE STRADE E TRAVERSE DEL COMUNE</t>
  </si>
  <si>
    <t>INTERVENTI DI MANUTENZIONE STRAORDINARIA-ACCONTO LAVORI
DI MANUTENZIONE STRAORDINARIA P.I.IN VIA DIAZ</t>
  </si>
  <si>
    <t>INTERVENTI DI MANUTENZIONE STRAORDINARIA-ACCONTO LAVORI
DI MANUTENZIONE STRAORDINARIA P.I.VIA MOSCATELLI</t>
  </si>
  <si>
    <t>INTERVENTI DI MANUTENZIONE STRAORDINARIA-ACCONTOLAVORI
DI MANUTENZIONE STRAORDINARIA LINEA P.I.IN VIA S.FRANCESCO E VIA
S.MICHELE</t>
  </si>
  <si>
    <t>INTERVENTI DI MANUTENZIONE STRAORDINARIA LAVORI
DI MANUTENZIONE LINEA P.I.IN LOCALITA' TRAVERSA VIA CAMPO
SPORTIVO.IMPEGNO SPESA</t>
  </si>
  <si>
    <t>INTERVENTI DI MANUTENZIONE STRAORDINARIALAVORI
MANUTENZIONE STRAORDINARIA P.I. ALLA PIAZZA DI VIA
N.SAURO.</t>
  </si>
  <si>
    <t>LAVORI DI MANUTENZIONE STRAORDINARIA LINEA P.I</t>
  </si>
  <si>
    <t>MANUTENZ.STRAORD.IN LOCALITA' S.LUCIA.PREDISP.PLINTI E POZZETTI P.I.</t>
  </si>
  <si>
    <t>ADEGUAMENTO IMP. P.I. ZONE ALTE ED IMPINANTO P.I. VIA ROMA, MAZZINI CADORNA</t>
  </si>
  <si>
    <t>LAVORI DI MANUTENZIONE STRAORDINARIA P.I.PIAZZA L.ANGRISANI</t>
  </si>
  <si>
    <t>MANUTENZIONE STRAORDINARIA P.I.TRAVERSA VIA F.D'AMATO</t>
  </si>
  <si>
    <t>LAVORI DI MANUTENZIONE STRAORD.DI SOSTITUZIONE PALO DANNEGGIATO P.I.</t>
  </si>
  <si>
    <t>LAVORI DI MANUTENZIONE STRAORDINARIA DI SPOSTAMENTO PALO VIA MANZONI</t>
  </si>
  <si>
    <t>LAVORI DI MANUTENZIONE STRAORDINARIA DI SPOSTAMENTO PALO P.I.PIAZZA TUORO</t>
  </si>
  <si>
    <t>LAVORI DI MANUTENZIONE STRAORDINARIA LINEA P.I.TRAVERSA VIA CAMPO SPORTIVO</t>
  </si>
  <si>
    <t>IMPINANTO P.I. VIA ROMA, MAZZINI CADORNA</t>
  </si>
  <si>
    <t>COSTRUZIONE IMPIANTO P.I. PIAZZALE CIMITERO</t>
  </si>
  <si>
    <t>LIQUIDAZIONE FATTURA PER MANUTENZIONE STRAORDINARIA
IMPIANTO PI</t>
  </si>
  <si>
    <t>LAVORI DI PREDISPOSIZIONE IMPIANTO DI P.I. LOCALITA' S.NAZARIO</t>
  </si>
  <si>
    <r>
      <t xml:space="preserve">Denominazione bene: </t>
    </r>
    <r>
      <rPr>
        <b/>
        <sz val="9"/>
        <color indexed="18"/>
        <rFont val="Verdana"/>
        <family val="2"/>
      </rPr>
      <t>RETE GAS</t>
    </r>
  </si>
  <si>
    <r>
      <t xml:space="preserve">Denominazione bene: </t>
    </r>
    <r>
      <rPr>
        <b/>
        <sz val="9"/>
        <color indexed="18"/>
        <rFont val="Verdana"/>
        <family val="2"/>
      </rPr>
      <t>RETE IDRICA</t>
    </r>
  </si>
  <si>
    <r>
      <t xml:space="preserve">Denominazione bene: </t>
    </r>
    <r>
      <rPr>
        <b/>
        <sz val="9"/>
        <color indexed="18"/>
        <rFont val="Verdana"/>
        <family val="2"/>
      </rPr>
      <t>RETE ILLUMINANTE</t>
    </r>
  </si>
  <si>
    <r>
      <t xml:space="preserve">Denominazione bene: </t>
    </r>
    <r>
      <rPr>
        <b/>
        <sz val="9"/>
        <color indexed="18"/>
        <rFont val="Verdana"/>
        <family val="2"/>
      </rPr>
      <t>COSTI DI RICERCA E SVILUPPO</t>
    </r>
  </si>
  <si>
    <r>
      <t>Denominazione bene:</t>
    </r>
    <r>
      <rPr>
        <b/>
        <sz val="9"/>
        <color indexed="18"/>
        <rFont val="Verdana"/>
        <family val="2"/>
      </rPr>
      <t xml:space="preserve"> CIMITERO</t>
    </r>
  </si>
  <si>
    <t>RETE GAS</t>
  </si>
  <si>
    <t>AREE VERDI</t>
  </si>
  <si>
    <t>Vecchia Classificazione</t>
  </si>
  <si>
    <t>Comune</t>
  </si>
  <si>
    <t>Titolarità</t>
  </si>
  <si>
    <t>TOTALE</t>
  </si>
  <si>
    <t>FOGLIO</t>
  </si>
  <si>
    <t>NUMERO</t>
  </si>
  <si>
    <t>CLASSE</t>
  </si>
  <si>
    <t>RENDITA</t>
  </si>
  <si>
    <t>COMUNE</t>
  </si>
  <si>
    <t>TITOLARITA'</t>
  </si>
  <si>
    <t>BRACIGLIANO (SA)</t>
  </si>
  <si>
    <t>BRACIGLIANO(SA)</t>
  </si>
  <si>
    <t>NON ACCATASTATO</t>
  </si>
  <si>
    <t>PAGAMENTO LAVORI E COMPETENZE TECNICHE PER LAVORI DI DEMOLIZIONE FABBRICATO
VIA NOCELLETA</t>
  </si>
  <si>
    <t>8,41</t>
  </si>
  <si>
    <t>19,39</t>
  </si>
  <si>
    <t>15,18</t>
  </si>
  <si>
    <t>5,8</t>
  </si>
  <si>
    <t>13,61</t>
  </si>
  <si>
    <t>10,45</t>
  </si>
  <si>
    <t>4,07</t>
  </si>
  <si>
    <t>3,19</t>
  </si>
  <si>
    <t>1,44</t>
  </si>
  <si>
    <t>5,44</t>
  </si>
  <si>
    <t>0,95</t>
  </si>
  <si>
    <t>0,8</t>
  </si>
  <si>
    <t>5,1</t>
  </si>
  <si>
    <t>1,07</t>
  </si>
  <si>
    <t>43,04</t>
  </si>
  <si>
    <t>33,03</t>
  </si>
  <si>
    <t>11,37</t>
  </si>
  <si>
    <t>8,73</t>
  </si>
  <si>
    <t>5,55</t>
  </si>
  <si>
    <t>4,26</t>
  </si>
  <si>
    <t>1,11</t>
  </si>
  <si>
    <t>17,25</t>
  </si>
  <si>
    <t>13,5</t>
  </si>
  <si>
    <t>25,26</t>
  </si>
  <si>
    <t>7,11</t>
  </si>
  <si>
    <t>0,71</t>
  </si>
  <si>
    <t>1,58</t>
  </si>
  <si>
    <t>34,76</t>
  </si>
  <si>
    <t>15,08</t>
  </si>
  <si>
    <t>2,64</t>
  </si>
  <si>
    <t>6,68</t>
  </si>
  <si>
    <t>5,23</t>
  </si>
  <si>
    <t>14,65</t>
  </si>
  <si>
    <t>10,99</t>
  </si>
  <si>
    <t>1,92</t>
  </si>
  <si>
    <t>41,22</t>
  </si>
  <si>
    <t>31,63</t>
  </si>
  <si>
    <t>2,1</t>
  </si>
  <si>
    <t>0,52</t>
  </si>
  <si>
    <t>5,7</t>
  </si>
  <si>
    <t>6,27</t>
  </si>
  <si>
    <t>1,1</t>
  </si>
  <si>
    <t>7,89</t>
  </si>
  <si>
    <t>4,47</t>
  </si>
  <si>
    <t>1,12</t>
  </si>
  <si>
    <t>18,21</t>
  </si>
  <si>
    <t>4,19</t>
  </si>
  <si>
    <t>0,73</t>
  </si>
  <si>
    <t>18,82</t>
  </si>
  <si>
    <t>3,29</t>
  </si>
  <si>
    <t>0,64</t>
  </si>
  <si>
    <t>5,58</t>
  </si>
  <si>
    <t>1,4</t>
  </si>
  <si>
    <t>3,93</t>
  </si>
  <si>
    <t>0,98</t>
  </si>
  <si>
    <t>1,67</t>
  </si>
  <si>
    <t>0,66</t>
  </si>
  <si>
    <t>18,94</t>
  </si>
  <si>
    <t>14,54</t>
  </si>
  <si>
    <t>12,14</t>
  </si>
  <si>
    <t>9,31</t>
  </si>
  <si>
    <t>9,78</t>
  </si>
  <si>
    <t>7,31</t>
  </si>
  <si>
    <t>2,07</t>
  </si>
  <si>
    <t>3,22</t>
  </si>
  <si>
    <t>7,96</t>
  </si>
  <si>
    <t>2,69</t>
  </si>
  <si>
    <t>7,67</t>
  </si>
  <si>
    <t>0,67</t>
  </si>
  <si>
    <t>6,62</t>
  </si>
  <si>
    <t>5,18</t>
  </si>
  <si>
    <t>5,83</t>
  </si>
  <si>
    <t>4,56</t>
  </si>
  <si>
    <t>4,7</t>
  </si>
  <si>
    <t>2,32</t>
  </si>
  <si>
    <t>7,03</t>
  </si>
  <si>
    <t>55,05</t>
  </si>
  <si>
    <t>42,25</t>
  </si>
  <si>
    <t>153,75</t>
  </si>
  <si>
    <t>3,95</t>
  </si>
  <si>
    <t>1,45</t>
  </si>
  <si>
    <t>0,6</t>
  </si>
  <si>
    <t>12,97</t>
  </si>
  <si>
    <t>9,95</t>
  </si>
  <si>
    <t>7,59</t>
  </si>
  <si>
    <t>0,36</t>
  </si>
  <si>
    <t>1,09</t>
  </si>
  <si>
    <t>6,34</t>
  </si>
  <si>
    <t>4,83</t>
  </si>
  <si>
    <t>0,85</t>
  </si>
  <si>
    <t>3,58</t>
  </si>
  <si>
    <t>28,44</t>
  </si>
  <si>
    <t>21,82</t>
  </si>
  <si>
    <t>1,42</t>
  </si>
  <si>
    <t>27,56</t>
  </si>
  <si>
    <t>21,15</t>
  </si>
  <si>
    <t>3,98</t>
  </si>
  <si>
    <t>67,62</t>
  </si>
  <si>
    <t>51,9</t>
  </si>
  <si>
    <t>39,14</t>
  </si>
  <si>
    <t>9,82</t>
  </si>
  <si>
    <t>7,69</t>
  </si>
  <si>
    <t>9,32</t>
  </si>
  <si>
    <t>7,3</t>
  </si>
  <si>
    <t>7,97</t>
  </si>
  <si>
    <t>6,24</t>
  </si>
  <si>
    <t>3,69</t>
  </si>
  <si>
    <t>21,14</t>
  </si>
  <si>
    <t>16,23</t>
  </si>
  <si>
    <t>15,79</t>
  </si>
  <si>
    <t>12,12</t>
  </si>
  <si>
    <t>14,16</t>
  </si>
  <si>
    <t>10,86</t>
  </si>
  <si>
    <t>6,18</t>
  </si>
  <si>
    <t>4,84</t>
  </si>
  <si>
    <t>33,47</t>
  </si>
  <si>
    <t>25,68</t>
  </si>
  <si>
    <t>6,46</t>
  </si>
  <si>
    <t>22,47</t>
  </si>
  <si>
    <t>0,24</t>
  </si>
  <si>
    <t>0,44</t>
  </si>
  <si>
    <t>15,97</t>
  </si>
  <si>
    <t>12,25</t>
  </si>
  <si>
    <t>4,91</t>
  </si>
  <si>
    <t>3,77</t>
  </si>
  <si>
    <t>14,43</t>
  </si>
  <si>
    <t>11,29</t>
  </si>
  <si>
    <t>16,55</t>
  </si>
  <si>
    <t>11,47</t>
  </si>
  <si>
    <t>8,98</t>
  </si>
  <si>
    <t>56,98</t>
  </si>
  <si>
    <t>43,73</t>
  </si>
  <si>
    <t>9,89</t>
  </si>
  <si>
    <t>7,74</t>
  </si>
  <si>
    <t>4,35</t>
  </si>
  <si>
    <t>0,76</t>
  </si>
  <si>
    <t>6,28</t>
  </si>
  <si>
    <t>22,42</t>
  </si>
  <si>
    <t>17,2</t>
  </si>
  <si>
    <t>15,32</t>
  </si>
  <si>
    <t>11,76</t>
  </si>
  <si>
    <t>12,6</t>
  </si>
  <si>
    <t>9,67</t>
  </si>
  <si>
    <t>16,79</t>
  </si>
  <si>
    <t>12,88</t>
  </si>
  <si>
    <t>35,93</t>
  </si>
  <si>
    <t>27,58</t>
  </si>
  <si>
    <t>14,77</t>
  </si>
  <si>
    <t>11,33</t>
  </si>
  <si>
    <t>3,89</t>
  </si>
  <si>
    <t>3,54</t>
  </si>
  <si>
    <t>2,77</t>
  </si>
  <si>
    <t>8,81</t>
  </si>
  <si>
    <t>6,76</t>
  </si>
  <si>
    <t>9,76</t>
  </si>
  <si>
    <t>7,49</t>
  </si>
  <si>
    <t>20,31</t>
  </si>
  <si>
    <t>15,59</t>
  </si>
  <si>
    <t>22,12</t>
  </si>
  <si>
    <t>16,97</t>
  </si>
  <si>
    <t>9,18</t>
  </si>
  <si>
    <t>7,05</t>
  </si>
  <si>
    <t>2,01</t>
  </si>
  <si>
    <t>8,92</t>
  </si>
  <si>
    <t>1,56</t>
  </si>
  <si>
    <t>12,18</t>
  </si>
  <si>
    <t>2,13</t>
  </si>
  <si>
    <t>3,14</t>
  </si>
  <si>
    <t>7,27</t>
  </si>
  <si>
    <t>9,58</t>
  </si>
  <si>
    <t>1,68</t>
  </si>
  <si>
    <t>6,95</t>
  </si>
  <si>
    <t>6,8</t>
  </si>
  <si>
    <t>5,22</t>
  </si>
  <si>
    <t>24,98</t>
  </si>
  <si>
    <t>19,17</t>
  </si>
  <si>
    <t>35,31</t>
  </si>
  <si>
    <t>27,1</t>
  </si>
  <si>
    <t>3,53</t>
  </si>
  <si>
    <t>1,87</t>
  </si>
  <si>
    <t>3,23</t>
  </si>
  <si>
    <t>10,23</t>
  </si>
  <si>
    <t>7,85</t>
  </si>
  <si>
    <t>3,13</t>
  </si>
  <si>
    <t>2,41</t>
  </si>
  <si>
    <t>2,17</t>
  </si>
  <si>
    <t>2,16</t>
  </si>
  <si>
    <t>7,16</t>
  </si>
  <si>
    <t>4,5</t>
  </si>
  <si>
    <t>5,85</t>
  </si>
  <si>
    <t>2,96</t>
  </si>
  <si>
    <t>2,97</t>
  </si>
  <si>
    <t>14,32</t>
  </si>
  <si>
    <t>15,43</t>
  </si>
  <si>
    <t>11,84</t>
  </si>
  <si>
    <t>3,43</t>
  </si>
  <si>
    <t>2,06</t>
  </si>
  <si>
    <t>2,34</t>
  </si>
  <si>
    <t>13,24</t>
  </si>
  <si>
    <t>10,16</t>
  </si>
  <si>
    <t>5,97</t>
  </si>
  <si>
    <t>4,58</t>
  </si>
  <si>
    <t>4,63</t>
  </si>
  <si>
    <t>3,55</t>
  </si>
  <si>
    <t>12,1</t>
  </si>
  <si>
    <t>9,29</t>
  </si>
  <si>
    <t>19,05</t>
  </si>
  <si>
    <t>0,39</t>
  </si>
  <si>
    <t>7,86</t>
  </si>
  <si>
    <t>6,03</t>
  </si>
  <si>
    <t>5,89</t>
  </si>
  <si>
    <t>5,84</t>
  </si>
  <si>
    <t>4,48</t>
  </si>
  <si>
    <t>6,84</t>
  </si>
  <si>
    <t>5,25</t>
  </si>
  <si>
    <t>2,98</t>
  </si>
  <si>
    <t>2,28</t>
  </si>
  <si>
    <t>27,86</t>
  </si>
  <si>
    <t>21,38</t>
  </si>
  <si>
    <t>40,34</t>
  </si>
  <si>
    <t>30,96</t>
  </si>
  <si>
    <t>12,86</t>
  </si>
  <si>
    <t>10,06</t>
  </si>
  <si>
    <t>12,85</t>
  </si>
  <si>
    <t>80,58</t>
  </si>
  <si>
    <t>2,79</t>
  </si>
  <si>
    <t>2,14</t>
  </si>
  <si>
    <t>10,97</t>
  </si>
  <si>
    <t>0,31</t>
  </si>
  <si>
    <t>1,91</t>
  </si>
  <si>
    <t>COSTRUZIONE PIAZZALE CIMITERO E VIA NOCELLETA
SISTEMAZIONE 4 LOCULI AL CIMITERO</t>
  </si>
  <si>
    <t>CONTRIBUTO DELA REGIONE PER REDAZIONE PROGRAMMA INTEGRATO DI
RIQUALIFICAZIONE URBANISTICA L.R.26/02</t>
  </si>
  <si>
    <t>SALDO PER CORSO DI FORMAZIONE</t>
  </si>
  <si>
    <t>IMPEGNO SPESA E LIQUIDAZIONE A SALDO VERTENZA GRIMALDI GIOVANNA/COMUNE DI BRACIGLIANO</t>
  </si>
  <si>
    <t>COMPENSO PER REDAZIONE VARIANTI AI PIANI DI RECUPERO</t>
  </si>
  <si>
    <t>ELABORAZIONE PRG REDAZIONE PIANO COLORE PER L'EDILIZIA STORICA</t>
  </si>
  <si>
    <t>CENTRO ANTINCENDIO</t>
  </si>
  <si>
    <t>FER.AL. S.N.C. DI ALBANO ANIELLO &amp; C NATO L'11.9.46 675,48 1.734,69 1.734,69
FORNITURA E POSA IN OPERA DI N.2 GRIGLIE IN LOCALITA' SPIANATA.IMPEGNO
SPESA E AFFIDAMENTO LAVORI PAGAMENTO FATTURA N. 242/2004</t>
  </si>
  <si>
    <t>CARDAROPOLI FERDINANDO 720,00 3.249,16 10.197,45
LAVORI DI MANUTENZIONE STRADE A SEGUITO DI NEVICATE PAGAMENTO FATTURA N. 1</t>
  </si>
  <si>
    <t>RESCIGNO CARMINE - MATERIALI DA COSTRUZIONE - 45,00 18.117,65 27.927,81
ACQUISTO CEMENTO PER MANUTENZIONE STRADE</t>
  </si>
  <si>
    <t>Data concessione</t>
  </si>
  <si>
    <t>Stato del finanziamento</t>
  </si>
  <si>
    <t>Opera</t>
  </si>
  <si>
    <t>Norma finanziamento</t>
  </si>
  <si>
    <t>Ente Pagatore</t>
  </si>
  <si>
    <t>Importo mutuo</t>
  </si>
  <si>
    <t>Importo norma</t>
  </si>
  <si>
    <t>Importo erogato</t>
  </si>
  <si>
    <t>Data ultimo pagamento</t>
  </si>
  <si>
    <t>4536332/00</t>
  </si>
  <si>
    <t>AMMORTAMENTO</t>
  </si>
  <si>
    <t>D.M. 6 OTTOBRE 2004 - PRESTITO ORDINARIO GESTIONE SEPARATA</t>
  </si>
  <si>
    <t>COMUNE DI BRACIGLIANO</t>
  </si>
  <si>
    <t>4536331/00</t>
  </si>
  <si>
    <t>4536273/00</t>
  </si>
  <si>
    <t>4518716/00</t>
  </si>
  <si>
    <t>PARCO, VERDE PUBBLICO</t>
  </si>
  <si>
    <t>4512356/00</t>
  </si>
  <si>
    <t>4508974/00</t>
  </si>
  <si>
    <t>4508860/00</t>
  </si>
  <si>
    <t>4506604/00</t>
  </si>
  <si>
    <t>STRADE COMUNALI</t>
  </si>
  <si>
    <t>4500936/00</t>
  </si>
  <si>
    <t>IMPIANTO ILLUMINAZIONE</t>
  </si>
  <si>
    <t>4490624/00</t>
  </si>
  <si>
    <t>REGIONE CAMPANIA</t>
  </si>
  <si>
    <t>4490624/01</t>
  </si>
  <si>
    <t>4482445/00</t>
  </si>
  <si>
    <t>4482445/01</t>
  </si>
  <si>
    <t>4482018/00</t>
  </si>
  <si>
    <t>SCUOLA MEDIA</t>
  </si>
  <si>
    <t>4482018/01</t>
  </si>
  <si>
    <t>4481911/00</t>
  </si>
  <si>
    <t>4481911/01</t>
  </si>
  <si>
    <t>4479248/00</t>
  </si>
  <si>
    <t>4479248/01</t>
  </si>
  <si>
    <t>4476372/00</t>
  </si>
  <si>
    <t>4476372/01</t>
  </si>
  <si>
    <t>4475811/00</t>
  </si>
  <si>
    <t>OPERE DI VIABILITA' COMUNALI</t>
  </si>
  <si>
    <t>4475644/00</t>
  </si>
  <si>
    <t>IMMOBILE</t>
  </si>
  <si>
    <t>4474582/01</t>
  </si>
  <si>
    <t>4471355/00</t>
  </si>
  <si>
    <t>4471355/01</t>
  </si>
  <si>
    <t>4471354/00</t>
  </si>
  <si>
    <t>4471354/01</t>
  </si>
  <si>
    <t>4471353/00</t>
  </si>
  <si>
    <t>SCUOLA ELEMENTARE</t>
  </si>
  <si>
    <t>L.23/96 ART.4 - EDILIZIA SCOLASTICA L.23/96 III TRIENNIO - 1°ANNO</t>
  </si>
  <si>
    <t>MIN. DELL ECONOMIA E DELLE FINANZE - DIP. TESORO</t>
  </si>
  <si>
    <t>4471352/00</t>
  </si>
  <si>
    <t>4471352/01</t>
  </si>
  <si>
    <t>4460928/00</t>
  </si>
  <si>
    <t>4460928/01</t>
  </si>
  <si>
    <t>4434034/01</t>
  </si>
  <si>
    <t>D.M. DEL 07.01.1998 - ATTIVITA' ORDINARIA CREDITIZIA DELLA CASSA DD.PP.</t>
  </si>
  <si>
    <t>4434033/01</t>
  </si>
  <si>
    <t>4434032/01</t>
  </si>
  <si>
    <t>4434031/01</t>
  </si>
  <si>
    <t>4434030/01</t>
  </si>
  <si>
    <t>4434029/01</t>
  </si>
  <si>
    <t>4410675/00</t>
  </si>
  <si>
    <t>CONCESSIONE</t>
  </si>
  <si>
    <t>LETT. CIRCOLARE N. 79/97 - ATTIVITA' ORDINARIA - ACCORPAMENTO RESIDUI MEF</t>
  </si>
  <si>
    <t>4401179/01</t>
  </si>
  <si>
    <t>4399693/01</t>
  </si>
  <si>
    <t>4397820/01</t>
  </si>
  <si>
    <t>4396477/01</t>
  </si>
  <si>
    <t>EDIFICI SCOLASTICI VARI</t>
  </si>
  <si>
    <t>4384420/00</t>
  </si>
  <si>
    <t>4380799/01</t>
  </si>
  <si>
    <t>4380798/01</t>
  </si>
  <si>
    <t>OPERE VARIE, MISTE</t>
  </si>
  <si>
    <t>4379790/01</t>
  </si>
  <si>
    <t>4374409/01</t>
  </si>
  <si>
    <t>OPERE ACCESSORIE SCUOLA</t>
  </si>
  <si>
    <t>4370257/00</t>
  </si>
  <si>
    <t>4366878/02</t>
  </si>
  <si>
    <t>4359582/00</t>
  </si>
  <si>
    <t>L.23/96 ART.4 - EDILIZIA SCOLASTICA L.23/96 ART. 4 - 3° PIANO ANNUALE</t>
  </si>
  <si>
    <t>4341658/01</t>
  </si>
  <si>
    <t>4337608/01</t>
  </si>
  <si>
    <t>4337608/02</t>
  </si>
  <si>
    <t>4337608/03</t>
  </si>
  <si>
    <t>4332749/01</t>
  </si>
  <si>
    <t>4323394/01</t>
  </si>
  <si>
    <t>4313019/01</t>
  </si>
  <si>
    <t>4306187/01</t>
  </si>
  <si>
    <t>4306187/02</t>
  </si>
  <si>
    <t>4306187/03</t>
  </si>
  <si>
    <t>4306186/01</t>
  </si>
  <si>
    <t>4306186/02</t>
  </si>
  <si>
    <t>4306186/03</t>
  </si>
  <si>
    <t>4306185/01</t>
  </si>
  <si>
    <t>4306184/01</t>
  </si>
  <si>
    <t>4306183/01</t>
  </si>
  <si>
    <t>4290796/00</t>
  </si>
  <si>
    <t>MAGGIORI ONERI DI ESPROPRIO</t>
  </si>
  <si>
    <t>L.539/95 - MAGGIORI ONERI ESPROPRIO 1995 - STATO</t>
  </si>
  <si>
    <t>4290796/01</t>
  </si>
  <si>
    <t>L. 539 DEL 20.12.1995 - MAGGIORI ONERI ESPROPRIO 1995 - ENTE</t>
  </si>
  <si>
    <t>4290795/00</t>
  </si>
  <si>
    <t>4290795/01</t>
  </si>
  <si>
    <t>4290783/00</t>
  </si>
  <si>
    <t>4290783/01</t>
  </si>
  <si>
    <t>4290782/00</t>
  </si>
  <si>
    <t>4290782/01</t>
  </si>
  <si>
    <t>4283942/01</t>
  </si>
  <si>
    <t>4283942/02</t>
  </si>
  <si>
    <t>4283942/03</t>
  </si>
  <si>
    <t>4283940/00</t>
  </si>
  <si>
    <t>4283940/01</t>
  </si>
  <si>
    <t>4283940/02</t>
  </si>
  <si>
    <t>4283940/03</t>
  </si>
  <si>
    <t>4283939/00</t>
  </si>
  <si>
    <t>4283939/01</t>
  </si>
  <si>
    <t>4283939/02</t>
  </si>
  <si>
    <t>4283939/03</t>
  </si>
  <si>
    <t>4283938/00</t>
  </si>
  <si>
    <t>4283938/01</t>
  </si>
  <si>
    <t>4283937/00</t>
  </si>
  <si>
    <t>4283937/01</t>
  </si>
  <si>
    <t>4283937/02</t>
  </si>
  <si>
    <t>4283937/03</t>
  </si>
  <si>
    <t>4283936/00</t>
  </si>
  <si>
    <t>4283936/01</t>
  </si>
  <si>
    <t>4275429/00</t>
  </si>
  <si>
    <t>OPERE IDRICHE VARIE</t>
  </si>
  <si>
    <t>4268628/00</t>
  </si>
  <si>
    <t>4268627/00</t>
  </si>
  <si>
    <t>4266785/00</t>
  </si>
  <si>
    <t>4266784/00</t>
  </si>
  <si>
    <t>4266783/00</t>
  </si>
  <si>
    <t>4250413/00</t>
  </si>
  <si>
    <t>4244247/00</t>
  </si>
  <si>
    <t>L.289/89 ART.1 C.2C - IMPIANTI SPORTIVI (ATTIVITA' RICREATIVE)</t>
  </si>
  <si>
    <t>4232860/00</t>
  </si>
  <si>
    <t>4232859/00</t>
  </si>
  <si>
    <t>4228747/00</t>
  </si>
  <si>
    <t>4223113/01</t>
  </si>
  <si>
    <t>4223112/00</t>
  </si>
  <si>
    <t>4223108/01</t>
  </si>
  <si>
    <t>RETE FOGNARIA E IDRICA</t>
  </si>
  <si>
    <t>L.440/87 ART.10 - FINANZIAMENTI LETT.A 1988</t>
  </si>
  <si>
    <t>4223108/02</t>
  </si>
  <si>
    <t>L. 80/1991 A.1 C.2 - COMUNI SOTTO 5000 AB. EX-LETTERA -A- 1991</t>
  </si>
  <si>
    <t>4221855/00</t>
  </si>
  <si>
    <t>MEZZI RACCOLTA N.U.</t>
  </si>
  <si>
    <t>L.144/89 ART.12 C.1B - FINANZIAMENTI LETT.A 1989</t>
  </si>
  <si>
    <t>4221855/01</t>
  </si>
  <si>
    <t>L.38/90 ART.2 C.1B - FINANZIAMENTI LETT.A 1990</t>
  </si>
  <si>
    <t>4221855/02</t>
  </si>
  <si>
    <t>4205236/00</t>
  </si>
  <si>
    <t>4203055/00</t>
  </si>
  <si>
    <t>LEGGE DEL '91 - MAGGIORI ONERI ESPROPRIO '91</t>
  </si>
  <si>
    <t>4203054/00</t>
  </si>
  <si>
    <t>4182334/00</t>
  </si>
  <si>
    <t>OPERE STRADALI VARIE</t>
  </si>
  <si>
    <t>4137120/00</t>
  </si>
  <si>
    <t>IMPIANTO SMALTIMENTO RIFIUTI</t>
  </si>
  <si>
    <t>L.441/87 ART.1 BIS - SMALTIMENTO RIFIUTI A.1B</t>
  </si>
  <si>
    <t>4116598/00</t>
  </si>
  <si>
    <t>DISAV. AZ. TRASPORTO</t>
  </si>
  <si>
    <t>L.18/87 ART.2 - DISAVANZI AZIENDE DI TRASPORTO</t>
  </si>
  <si>
    <t>4106650/00</t>
  </si>
  <si>
    <t>L.488/86 ART.10 C.2 - FINANZIAMENTI LETT.A 1986</t>
  </si>
  <si>
    <t>4106650/01</t>
  </si>
  <si>
    <t>L.318/86 - FINANZIAMENTI LETT.A 1987</t>
  </si>
  <si>
    <t>4085842/00</t>
  </si>
  <si>
    <t>SCUOLA</t>
  </si>
  <si>
    <t>4085840/00</t>
  </si>
  <si>
    <t>INTERVENTI DI MANUTENZIONE ORDINARIA E STRAORDINARIA IN LOCALITA' PERO</t>
  </si>
  <si>
    <t>INTERVENTI DI MANUTENZIONE STRAORDINARIA</t>
  </si>
  <si>
    <t>INTERVENTI SUGLI ALBERI COLLOCATI DAL COMUNE DI BRACIGLIANO LUNGO VIA CAPACCIO</t>
  </si>
  <si>
    <t>INTERVENTO DI DISINFEZIONE,DISINFESTAZIONE E DERATTIZZAZIONE SUL TERRITORIO COMUNALE</t>
  </si>
  <si>
    <t>MATERIALE VARIO PER MANUTENZIONI</t>
  </si>
  <si>
    <t>MATERIALE EDILE PER MANUTENZIONI VARIE</t>
  </si>
  <si>
    <t>MATERIALE VARIO</t>
  </si>
  <si>
    <t>ACQUISTO PANCHINE</t>
  </si>
  <si>
    <t>TAVOLE IN LEGNO DI ABETE PER MANUTENZIONI</t>
  </si>
  <si>
    <t>COLLEGAMENTO VIARIO DEI FONDI INVASI DAL MATERIALE ALLUVIONALE</t>
  </si>
  <si>
    <t>MANUTENZIONE VIA VERDI</t>
  </si>
  <si>
    <t>MANUTENZIONE STRAORDINARIA VIA C.BATTISTI</t>
  </si>
  <si>
    <t>ACQUISTO MATERIALE</t>
  </si>
  <si>
    <t>SALDO PAGAMENTO INDENNITA' DI ESPROPRIO E DI OCCUPAZIONE PER I LAVORI DI AMPLIAMENTO VIA PROTO</t>
  </si>
  <si>
    <t>ACQUISTO MATERIALE PER INTERVENTI DI MANUTENZIONI</t>
  </si>
  <si>
    <t>SPESE VARIE</t>
  </si>
  <si>
    <t>LAVORI DI COMPLETAMENTO SOPRAELEVAZIONE MURO DI SOSTEGNO IN VIA MANZI-NOCELLETA</t>
  </si>
  <si>
    <t>SPESE PER SEGNALETICA</t>
  </si>
  <si>
    <t>ACQUISTO PALI IN FERRO ZINCATO-ACCONTO</t>
  </si>
  <si>
    <t>SALDO PER ACQUISTO PALI ZINCATI</t>
  </si>
  <si>
    <t>LAVORI DI SOMMA URGENZA PER LA MANUTENZIONE STRAORDINARIA DELLA SEDE STRADALE DI VIA MANZONI</t>
  </si>
  <si>
    <t>LAVORI URGENTI DI MANUTENZIONE MANTO STRADALE IN LOCALITA' PERO.IMPEGNO SPESA E AFFIDAMENTO LAVORI</t>
  </si>
  <si>
    <t>LAVORI DI RIQUALIFICAZIONE VIA CARDAROPOLI-COMPLETAM.ARREDO URBANO</t>
  </si>
  <si>
    <t>INTERVENTI DI DISINFEZIONE,DISINFESTAZIONE E DERATTIZZAZIONE</t>
  </si>
  <si>
    <t>COMPETENZE TECNICHE PER LAVORI DI COMPLETAM.E ARREDO URBANO VIA VERDI E VICOLI</t>
  </si>
  <si>
    <t>OPERE DI URBANIZZAZIONE E COMPL. OPERE PUBBLICHE (ACCONTO SU 460.000,00) PAGAMENTO FATTURA N. 15</t>
  </si>
  <si>
    <t>OPERE DI URBANIZZAZIONE E COMPL. OPERE PUBBLICHE</t>
  </si>
  <si>
    <t>LAVORI DI MANUTENZIONE STRAORDINARIA IN LOCALITA' EPITAFFIO-PERO</t>
  </si>
  <si>
    <t>ESPROPRI SENTENZE E CONTENZIOSI COMPETENZE PROF.LI PER VERTENZA COMUNE</t>
  </si>
  <si>
    <t>LAVORI VIA CUPA DE SIMONE LOCALITA' LOMBA</t>
  </si>
  <si>
    <t>SISTEMAZIONE STRADA VIA PROV.LE NORD</t>
  </si>
  <si>
    <t>MANUTENZIONE RETE IDRICA LOCALITA' VADO</t>
  </si>
  <si>
    <t>PAGAMENTO ACC FATTURA N. FATTPA3_16 PER TAGLIO ALBERI ABBATTUTESI SU QUESTO
TERRITORIO,VIA FILZI E V.EMANUELE,A CAUSA DI UN FORTE VENTO,E
ALLONTANAMENTO DEL MATERIALE TAGLIATO UTILIZZANDO OPERAI E MEZZI MECCANICI</t>
  </si>
  <si>
    <t>PAGAMENTO SALDO FATTURA N. FATTPA3_16 PER TAGLIO ALBERI IN VIA FILZI E
V.EMANUELE E TRASPORTO A RIFIUTO.</t>
  </si>
  <si>
    <t>PAGAMENTO FATTURA N. 17/2015</t>
  </si>
  <si>
    <t>PAGAMENTO ACCONTO FATTURA N. FATTPA4_15/2015 PER SOSTITUZIONE PANNELLO
PORTA BLINDATA CASERMA CC</t>
  </si>
  <si>
    <t>PAGAMENTO ACCONTO FATTURA N. FATTPA4_15/2015 PER SOSTITUZIONE PANNELLO
PORTA BLINDATA CASEMA CC</t>
  </si>
  <si>
    <t>PAGAMENTO ACONTO FATTURA N. FATTPA4_15/2015 PER SOSTITUZIONE PANNELLO
PORTA BLINDATA CASERMA CC</t>
  </si>
  <si>
    <t>PAGAMENTO SALDO FATTURA N. FATTPA4_15/2015</t>
  </si>
  <si>
    <t>MANUTENZIONI VARIE
PAGAMENTO FATTURA N. 108/2015</t>
  </si>
  <si>
    <t>COMPENSO ART.18 L.109/94realiz.nuovilocu APRILE 2016</t>
  </si>
  <si>
    <t>PAGAMENTO FATTURA N. 5/PA PER COLLAUDO STRUTTURALE SU LAVORI DI
REALIZZAZIONE NUOVI LOCULI NEL CIMITERO COM.LE</t>
  </si>
  <si>
    <t>PAGAMENTO FATTURA N. FATTPA4_16 PER LAVORI URGENTI DI MANUTENZ.STRAORD.E
MESSA IN SICUREZZA IMPIANTO P.I. CIMITERO</t>
  </si>
  <si>
    <t>RIMBORSO RATA ERRONEAMENTE VERSATA DUE VOLTE PER ACQUISTO LOCULO</t>
  </si>
  <si>
    <t>COMPENSO PER REDAZIONE PIANO PRELIMINARE P.U.C.L.R.16 DEL 2004
PAGAMENTO FATTURA N. 01PA(EMESSA AI SENSI DELL'ART.1 CC.54 89 L.190/14 E
NON SOGGETTA A RITENUTA D'ACCONTO)</t>
  </si>
  <si>
    <t>COMPLETAMENTO COLLEGAMENTO VIARIO P.ZZA ANGRISANI-P.ZZA EUROPA
PAGAMENTO FATTURA N. 3PA</t>
  </si>
  <si>
    <t>CONTRIBUTI DI BONIFICA ANNO 2014 PER TERRENI E FABBRICATI</t>
  </si>
  <si>
    <t>LAVORI DI SMONTAGGIO E MONTAGGIO ARMATURA STRADALE VIA CECCONI III TRAV.
PAGAMENTO FATTURA N. 5/2015</t>
  </si>
  <si>
    <t>LAVORI DI SMONTAGGIO E MONTAGGIO ARMATURA STRADALE VIA VERDI
PAGAMENTO SALDO FATTURA N. 7/2015</t>
  </si>
  <si>
    <t>LAVORI DI SMONTAGGIO E MONTAGGIO ARMATURA VIA VERDI
PAGAMENTO ACCONTO FATTURA N. 7/2015</t>
  </si>
  <si>
    <t>LAVORI SISTEMAZIONE EX SEDE COMUNALE, PIAZZA 5 MAGGIO E STRADE COMUNALI
PAGAMENTO FATTURA N. FATTPA7_16 PER ONERI DI SMALTIMENTO DI RIFIUTI MISTI
DELLE OPERAZIONI DI DEMOLIZIONE IN VIA CAVOUR</t>
  </si>
  <si>
    <t>PAGAMENTO ACCONTO FATTURA N. 1 PER LAVORI DI RIFACIMENTO PAVIMENTAZIONE
STRADALE IN ASFALTO STRADE COM.LI</t>
  </si>
  <si>
    <t>PAGAMENTO FATTURA N. 2/2015 PER MANUTENZIONE IN FERRO</t>
  </si>
  <si>
    <t>PAGAMENTO FATTURA N. 3/2015 PER PALO IN FERRO ALLUNGABILE PER ALBERO IN
PIAZZA TUORO</t>
  </si>
  <si>
    <t>PAGAMENTO FATTURA N. 5/2015 PER STRUTTURA A CERCHIO PER ALBERO DI NATALE
PIAZZA TUORO</t>
  </si>
  <si>
    <t>PAGAMENTO FATTURA N. 8/2015 PER SMONTAGGIO E MONTAGGIO ARMATURA STRADALE
VIA S.FRANCESCO</t>
  </si>
  <si>
    <t>PAGAMENTO FATTURA N. FATTPA2_16 PER FORNITURA MATERIALE PER MONTAGGIO
RECINZIONE IN LOCALITA'MASSERIA</t>
  </si>
  <si>
    <t>RINNOVO NULLA OSTA PER REALIZZAZIONE COPERTURA TRATTO VALLONE MARZIO</t>
  </si>
  <si>
    <t>RINNOVO NULLA-OSTA PER REALIZZAZIONE DI UNA TUBATA FOGNARIA SOTTO IL CORSO
DEL VALLONE LAVINAIO</t>
  </si>
  <si>
    <t>LAVORI SISTEMAZIONE EX SEDE COMUNALE, PIAZZA 5 MAGGIO E STRADE COMUNALI
-PAGAMENTO INTERVENTO DI SPOSTAMENTO URGENTE CAVI ELETTRICI C/O EX SEDE
COM.LE</t>
  </si>
  <si>
    <t>LAVORI SISTEMAZIONE EX SEDE COMUNALE, PIAZZA 5 MAGGIO E STRADE
COMUNALI-SALDO SPESA PER SPOSTAMENTO IMPIANTI DI RETE IN BASSA
TENSIONE-(L'ACCONTO DI € 122,00 E' STATO VERSATO CON MANDATO N.236/16)</t>
  </si>
  <si>
    <t>LAVORI SISTEMAZIONE EX SEDE COMUNALE, PIAZZA 5 MAGGIO E STRADE
COMUNALI-SPOSTAMENTO CAVI ELETTRICI-ANTICIPO CONTRIBUTO
PAGAMENTO FATTURA N. 0000916900001165</t>
  </si>
  <si>
    <t>PAGAMENTO ACCONTO FATTURA N. FATTPA3_16 PER LAVORI DI MANUTENZIONE
STRAORDINARIA LINEA P.I. VIA CARDAROPOLI</t>
  </si>
  <si>
    <t>PAGAMENTO SALDO FATTURA N. 8/2011 PER LAVORI DI SISTEMAZIONE AREA
ATTREZZATA E PARCO GIOCHI IN LOCALITA' LOMBA.LAVORI DI COMPLETAMENTO 1^ SAL
PAGAMENTO FATTURA N. 8/2011</t>
  </si>
  <si>
    <t>PAGAMENTO ACCONTO FATTURA N. 14/E/2014 PER CANAL JET SCUOLA MATERNA-ELEM.MANZI-</t>
  </si>
  <si>
    <t>PAGAMENTO SALDO FATTURA N. 14/E/2014</t>
  </si>
  <si>
    <t>LAVORI DI COMPLETAMENTO TERRENO DI GIOCO.PAGAMENTO FATTURA N. 23/E</t>
  </si>
  <si>
    <t>LAVORI SISTEMAZIONE EX SEDE COMUNALE, PIAZZA 5 MAGGIO E STRADE COMUNALI
EX IMPEGNO PLURIENNALE 2014 / 1308
PAGAMENTO ACCONTO FATTURA N. FATTPA14_15 RELATIVA AL 4° SAL</t>
  </si>
  <si>
    <t>LAVORI SISTEMAZIONE EX SEDE COMUNALE, PIAZZA 5 MAGGIO E STRADE COMUNALI
PAGAMENTO ACCONTO FATTURA N. FATTPA14_15 RELATIVA AL 4^ SAL</t>
  </si>
  <si>
    <t>LAVORI SISTEMAZIONE EX SEDE COMUNALE, PIAZZA 5 MAGGIO E STRADE COMUNALI
PAGAMENTO ACCONTO FATTURA N. FATTPA14_15 RELATIVA AL 4° SAL</t>
  </si>
  <si>
    <t>LAVORI SISTEMAZIONE EX SEDE COMUNALE, PIAZZA 5 MAGGIO E STRADE COMUNALI
PAGAMENTO ACCONTO FATTURA N. FATTPA14_15 RIFERITA AL 4^ S.A.L.</t>
  </si>
  <si>
    <t>LAVORI SISTEMAZIONE EX SEDE COMUNALE, PIAZZA 5 MAGGIO E STRADE COMUNALI
PAGAMENTO FATTURA N. 0000001-LIQUIDAZ.IV ACCONTO PER D.L. E C.S.E. A TUTTO
IL SAL N.5</t>
  </si>
  <si>
    <t>LAVORI SISTEMAZIONE EX SEDE COMUNALE, PIAZZA 5 MAGGIO E STRADE COMUNALI
PAGAMENTO FATTURA N. 0000002-LIQUIDAZ.V ACCONTO PER D.L. E C.S.E. A TUTTO
IL VI SAL</t>
  </si>
  <si>
    <t>LAVORI SISTEMAZIONE EX SEDE COMUNALE, PIAZZA 5 MAGGIO E STRADE COMUNALI
PAGAMENTO FATTURA N. 0000012/PA PER DIREZIONE LAVORI E CSE A TUTTO IL 4°
SAL</t>
  </si>
  <si>
    <t>LAVORI DI DISFACIMENTO,PAVIMENTAZIONE IN CONGL.E RIFACIMENTO DEL MANTO STRADALE IN VIA CAPO LE PIETRE E ALTRI TRATTI STRADALI</t>
  </si>
  <si>
    <t>MANUTENZIONE VARIE AL PATRIMONIO COM.LE</t>
  </si>
  <si>
    <t>MATERIALE PER VARIE MANUTENZIONI AL PATRIMONIO COM.LE</t>
  </si>
  <si>
    <t>INETERVENTO DI RIFACIMENTO DELLA SEGNALETICA ORIZZONTALE
STRADALE</t>
  </si>
  <si>
    <t>LAVORI DI OPERE IN FERRO IN LOCALITA'VARIE</t>
  </si>
  <si>
    <t>SALDO PER FORNITURA PALI DI CASTAGNO PER REALIZZAZIONE STACCIONATA IN LOCALITA' ARIELLA.</t>
  </si>
  <si>
    <t>ACQUISTO MATERIALE VARIO-ACCONTO</t>
  </si>
  <si>
    <t>FORNITURA MATERIALE VARIO-LIQUIDAZIONE FATTURA-ACCONTO
PAGAMENTO FATTURA N. 2</t>
  </si>
  <si>
    <t>RIPRODUZIONE CHIAVI SBARRA LOCALITA' SPIANATA</t>
  </si>
  <si>
    <t>FORNITURA MATERIALE VARIO.ACCONTO</t>
  </si>
  <si>
    <t>SALDO PER MATERIALE VARIO</t>
  </si>
  <si>
    <t>LAVORI DI CABLAGGIO SEGRETERIA ISTIT.COMPRENSIVO</t>
  </si>
  <si>
    <t>REVISIONE PORTE SCUOLA MEDIA</t>
  </si>
  <si>
    <t>ADEGUAMENTO IMPIANTI ELETTRICI SCUOLA MEDIA MUTUO CASSA DDPP POS. 448201800</t>
  </si>
  <si>
    <t>MANUTENZIONE FACCIATA ESTERNA PALESTRA SCUOLA MEDIA.</t>
  </si>
  <si>
    <t>EDIL AL.CA.SA. DI SARNELLI GIOVANNI 6.693,26 129.784,36 129.784,36
OPERE DI URBANIZZAZIONE E COMPL. OPERE PUBBLICHE (ACCONTO SU 460.000,00)
MANUTENZIONE SPOGLIATOI PALESTRA SCUOLA MEDIA
PAGAMENTO FATTURA N. 16/200</t>
  </si>
  <si>
    <t>ADEGUAMENTO IMPIANTI ELETTRICI SCUOLA MEDIA MUTUO</t>
  </si>
  <si>
    <t>LAVORI URGENTI DI PITTURAZIONE LOCALI SUOLA MEDIA VIA FILZI</t>
  </si>
  <si>
    <t>MANUTENZIONI IN FERRO SCUOLA MEDIA</t>
  </si>
  <si>
    <t>INTERVENTI VARI C/O LOCALE CALDAIA SCUOLA MEDIA</t>
  </si>
  <si>
    <t>RIPARAZIONE CANCELLI SCUOLE MEDIE</t>
  </si>
  <si>
    <t>FERAL SRL 528,00 13.157,58 14.389,15
LAVORI DI INSTALLAZIONE BARRE DI PROTEZIONE C/O SCUOLA MEDIA.
PAGAMENTO FATTURA N. 3</t>
  </si>
  <si>
    <t>ECONOMO COMUNALE GIORDANO GIUSEPPE (DAL 4.4.2003) 160,00 14.082,34 22.504,27
MANUTENZIONI DI FALEGNAMERIA ALLA SCUOLA MEDIA
PAGAMENTO FATTURA N. 6</t>
  </si>
  <si>
    <t>LAVORI DI MANUTENZIONE SCUOLA MEDIA</t>
  </si>
  <si>
    <t>ACQUISIZIONE DI UN IMPIANTO FOTOVOLTAICO CONNESSO IN RETE E POMPA DI
CALORE A SERVIZIO DELLA SCUOLA MEDIA</t>
  </si>
  <si>
    <t>INTERVENTI DI MANUTENZIONE STRAORDINARIA-ACCONTOLAVORI
DI TINTEGGIATURA UFFICI COM.LI</t>
  </si>
  <si>
    <t>INTERVENTI DI MANUTENZIONE STRAORDINARIA-ACCONTOLAVORI
DI MANUTENZIONI VARIE CASA COMUNALE</t>
  </si>
  <si>
    <t>INTERVENTI DI MANUTENZIONE STRAORDINARIA
LAVORI URGENTI ED INDIFFERIBILI C/O SEDE MUNICIPALE</t>
  </si>
  <si>
    <t>MANUTENZIONE STRAORDINARIA PATRIMONIO COMUNALE
RIPARAZIONE GRUPPO UPS E MANUTENZIONE RETE INFORMATICA</t>
  </si>
  <si>
    <t>MANUTENZIONE EDIFICI PUBBLICI</t>
  </si>
  <si>
    <t>ACQUISTO N. 4 CLIMATIZZATORI</t>
  </si>
  <si>
    <t>DISINFEZIONE AUTOMATICA C/O PLESSI SCOLASTICI E EDIFICI COM.LI</t>
  </si>
  <si>
    <t>MANUTENZIONE IMPIANTI TERMICI EDIFICI COM.LI</t>
  </si>
  <si>
    <t>RIPARAZIONE SERRANDA DEPOSITO COM.LE CON SOSTITUZIONE 1 COPPIA DI FOTOCELLE</t>
  </si>
  <si>
    <t>MANUTENZIONI IN FERRO EDIFCI PUBBLICI</t>
  </si>
  <si>
    <t>LAVORI URGENTI DI RIFACIMENTO IMPERMEABILIZZAZIONE E PAVIMENTAZIONE BALCONI AL PRIMO PIANO DELLA SEDE MUNICIPALE</t>
  </si>
  <si>
    <t>MANUTENZIONE STRAORDINARIA SEDE COM.LE</t>
  </si>
  <si>
    <t>LAVORI DI SOMMA URGENZA PER RIMOZIONE INTONACO PERICOLANTE E PULIZIA GRONDAIE AL MUNICIPIO VECCHIO</t>
  </si>
  <si>
    <t>MATERIALE VIARO PER MANUTENZIONI</t>
  </si>
  <si>
    <t>MANUTENZIONE STRAORDINARIA P.I.PIAZZA L.ANGRISANI
RIPARAZIONE PORTA UFFICIO TECNICO</t>
  </si>
  <si>
    <t>3,3</t>
  </si>
  <si>
    <t>58,57</t>
  </si>
  <si>
    <t>44,95</t>
  </si>
  <si>
    <t>1,18</t>
  </si>
  <si>
    <t>45,36</t>
  </si>
  <si>
    <t>34,81</t>
  </si>
  <si>
    <t>44,69</t>
  </si>
  <si>
    <t>34,3</t>
  </si>
  <si>
    <t>60,8</t>
  </si>
  <si>
    <t>46,66</t>
  </si>
  <si>
    <t>7,64</t>
  </si>
  <si>
    <t>14,96</t>
  </si>
  <si>
    <t>11,48</t>
  </si>
  <si>
    <t>3,79</t>
  </si>
  <si>
    <t>0,53</t>
  </si>
  <si>
    <t>10,21</t>
  </si>
  <si>
    <t>13,27</t>
  </si>
  <si>
    <t>8,53</t>
  </si>
  <si>
    <t>4,31</t>
  </si>
  <si>
    <t>1,08</t>
  </si>
  <si>
    <t>2,3</t>
  </si>
  <si>
    <t>0,57</t>
  </si>
  <si>
    <t>5,12</t>
  </si>
  <si>
    <t>0,43</t>
  </si>
  <si>
    <t>1,89</t>
  </si>
  <si>
    <t>2,71</t>
  </si>
  <si>
    <t>2,52</t>
  </si>
  <si>
    <t>2,37</t>
  </si>
  <si>
    <t>2,73</t>
  </si>
  <si>
    <t>2,22</t>
  </si>
  <si>
    <t>0,56</t>
  </si>
  <si>
    <t>0,86</t>
  </si>
  <si>
    <t>2,45</t>
  </si>
  <si>
    <t>2,15</t>
  </si>
  <si>
    <t>8,16</t>
  </si>
  <si>
    <t>1,43</t>
  </si>
  <si>
    <t>9,43</t>
  </si>
  <si>
    <t>7,38</t>
  </si>
  <si>
    <t>1,22</t>
  </si>
  <si>
    <t>2,49</t>
  </si>
  <si>
    <t>8,1</t>
  </si>
  <si>
    <t>2,03</t>
  </si>
  <si>
    <t>4,65</t>
  </si>
  <si>
    <t>1,16</t>
  </si>
  <si>
    <t>4,73</t>
  </si>
  <si>
    <t>1,98</t>
  </si>
  <si>
    <t>8,65</t>
  </si>
  <si>
    <t>10,87</t>
  </si>
  <si>
    <t>8,39</t>
  </si>
  <si>
    <t>5,13</t>
  </si>
  <si>
    <t>3,94</t>
  </si>
  <si>
    <t>1,69</t>
  </si>
  <si>
    <t>1,17</t>
  </si>
  <si>
    <t>0,29</t>
  </si>
  <si>
    <t>0,97</t>
  </si>
  <si>
    <t>0,4</t>
  </si>
  <si>
    <t>8,44</t>
  </si>
  <si>
    <t>10,98</t>
  </si>
  <si>
    <t>21,8</t>
  </si>
  <si>
    <t>28,34</t>
  </si>
  <si>
    <t>8,29</t>
  </si>
  <si>
    <t>10,77</t>
  </si>
  <si>
    <t>2,25</t>
  </si>
  <si>
    <t>3,32</t>
  </si>
  <si>
    <t>1,36</t>
  </si>
  <si>
    <t>1,2</t>
  </si>
  <si>
    <t>2,05</t>
  </si>
  <si>
    <t>1,96</t>
  </si>
  <si>
    <t>9,88</t>
  </si>
  <si>
    <t>5,63</t>
  </si>
  <si>
    <t>0,96</t>
  </si>
  <si>
    <t>4,92</t>
  </si>
  <si>
    <t>1,61</t>
  </si>
  <si>
    <t>15,27</t>
  </si>
  <si>
    <t>6,6</t>
  </si>
  <si>
    <t>8,38</t>
  </si>
  <si>
    <t>11,94</t>
  </si>
  <si>
    <t>15,52</t>
  </si>
  <si>
    <t>6,04</t>
  </si>
  <si>
    <t>3,49</t>
  </si>
  <si>
    <t>28,72</t>
  </si>
  <si>
    <t>37,33</t>
  </si>
  <si>
    <t>5,66</t>
  </si>
  <si>
    <t>15,63</t>
  </si>
  <si>
    <t>17,71</t>
  </si>
  <si>
    <t>13,59</t>
  </si>
  <si>
    <t>16,43</t>
  </si>
  <si>
    <t>13,77</t>
  </si>
  <si>
    <t>2,38</t>
  </si>
  <si>
    <t>8,4</t>
  </si>
  <si>
    <t>4,61</t>
  </si>
  <si>
    <t>3,15</t>
  </si>
  <si>
    <t>1,02</t>
  </si>
  <si>
    <t>16,57</t>
  </si>
  <si>
    <t>2,9</t>
  </si>
  <si>
    <t>4,01</t>
  </si>
  <si>
    <t>3,84</t>
  </si>
  <si>
    <t>7,4</t>
  </si>
  <si>
    <t>2,85</t>
  </si>
  <si>
    <t>9,5</t>
  </si>
  <si>
    <t>7,51</t>
  </si>
  <si>
    <t>0,91</t>
  </si>
  <si>
    <t>13,34</t>
  </si>
  <si>
    <t>11,96</t>
  </si>
  <si>
    <t>14,41</t>
  </si>
  <si>
    <t>3,8</t>
  </si>
  <si>
    <t>11,67</t>
  </si>
  <si>
    <t>15,17</t>
  </si>
  <si>
    <t>3,2</t>
  </si>
  <si>
    <t>9,11</t>
  </si>
  <si>
    <t>42,61</t>
  </si>
  <si>
    <t>4,28</t>
  </si>
  <si>
    <t>0,75</t>
  </si>
  <si>
    <t>13,4</t>
  </si>
  <si>
    <t>6,83</t>
  </si>
  <si>
    <t>5,35</t>
  </si>
  <si>
    <t>5,78</t>
  </si>
  <si>
    <t>2,78</t>
  </si>
  <si>
    <t>19,54</t>
  </si>
  <si>
    <t>3,72</t>
  </si>
  <si>
    <t>0,93</t>
  </si>
  <si>
    <t>11,16</t>
  </si>
  <si>
    <t>1,95</t>
  </si>
  <si>
    <t>3,28</t>
  </si>
  <si>
    <t>14,49</t>
  </si>
  <si>
    <t>11,18</t>
  </si>
  <si>
    <t>4,15</t>
  </si>
  <si>
    <t>17,11</t>
  </si>
  <si>
    <t>13,13</t>
  </si>
  <si>
    <t>19,33</t>
  </si>
  <si>
    <t>14,84</t>
  </si>
  <si>
    <t>8,06</t>
  </si>
  <si>
    <t>1,41</t>
  </si>
  <si>
    <t>3,74</t>
  </si>
  <si>
    <t>1,64</t>
  </si>
  <si>
    <t>1,03</t>
  </si>
  <si>
    <t>12,39</t>
  </si>
  <si>
    <t>3,99</t>
  </si>
  <si>
    <t>3,96</t>
  </si>
  <si>
    <t>7,32</t>
  </si>
  <si>
    <t>8,08</t>
  </si>
  <si>
    <t>4,85</t>
  </si>
  <si>
    <t>13,88</t>
  </si>
  <si>
    <t>2,43</t>
  </si>
  <si>
    <t>3,62</t>
  </si>
  <si>
    <t>1,75</t>
  </si>
  <si>
    <t>7,61</t>
  </si>
  <si>
    <t>3,44</t>
  </si>
  <si>
    <t>8,47</t>
  </si>
  <si>
    <t>8,23</t>
  </si>
  <si>
    <t>4,43</t>
  </si>
  <si>
    <t>6,96</t>
  </si>
  <si>
    <t>2,95</t>
  </si>
  <si>
    <t>7,37</t>
  </si>
  <si>
    <t>1,29</t>
  </si>
  <si>
    <t>5,14</t>
  </si>
  <si>
    <t>8,48</t>
  </si>
  <si>
    <t>2,83</t>
  </si>
  <si>
    <t>2,46</t>
  </si>
  <si>
    <t>2,21</t>
  </si>
  <si>
    <t>4,54</t>
  </si>
  <si>
    <t>5,21</t>
  </si>
  <si>
    <t>6,94</t>
  </si>
  <si>
    <t>3,81</t>
  </si>
  <si>
    <t>13,33</t>
  </si>
  <si>
    <t>3,33</t>
  </si>
  <si>
    <t>2,59</t>
  </si>
  <si>
    <t>20,21</t>
  </si>
  <si>
    <t>8,78</t>
  </si>
  <si>
    <t>1,54</t>
  </si>
  <si>
    <t>2,63</t>
  </si>
  <si>
    <t>16,66</t>
  </si>
  <si>
    <t>12,78</t>
  </si>
  <si>
    <t>21,99</t>
  </si>
  <si>
    <t>16,87</t>
  </si>
  <si>
    <t>15,69</t>
  </si>
  <si>
    <t>12,04</t>
  </si>
  <si>
    <t>12,43</t>
  </si>
  <si>
    <t>7,53</t>
  </si>
  <si>
    <t>50,33</t>
  </si>
  <si>
    <t>31,69</t>
  </si>
  <si>
    <t>5,65</t>
  </si>
  <si>
    <t>8,57</t>
  </si>
  <si>
    <t>5,68</t>
  </si>
  <si>
    <t>3,41</t>
  </si>
  <si>
    <t>48,65</t>
  </si>
  <si>
    <t>21,04</t>
  </si>
  <si>
    <t>17,23</t>
  </si>
  <si>
    <t>10,44</t>
  </si>
  <si>
    <t>4,9</t>
  </si>
  <si>
    <t>16,46</t>
  </si>
  <si>
    <t>9,97</t>
  </si>
  <si>
    <t>COMUNE DI BRACIGLIANO (SA) -  INVENTARIO 2016 -  AB II 1.3 INFRASTRUTTURE DEMANIALI</t>
  </si>
  <si>
    <t>COMUNE DI BRACIGLIANO (SA) -  INVENTARIO 2016 -  ELENCO FABBRICATI DI PROPRIETA' ESTRATTI DA CATASTO</t>
  </si>
  <si>
    <t>COMUNE DI BRACIGLIANO (SA) -  INVENTARIO 2016 -  ELENCO FABBRICATI DI CON ALTRI DIRITTI ESTRATTI DA CATASTO</t>
  </si>
  <si>
    <t>COMUNE DI BRACIGLIANO (SA)-  INVENTARIO 2016 -  AB III 2.1 TERRENI</t>
  </si>
  <si>
    <t>REGIMENTAZIONI DELLE ACQUE PIOVANE IN VIA CETRONICO</t>
  </si>
  <si>
    <t>COSTRUZIONE FOGNATURA 8^ LOTTO</t>
  </si>
  <si>
    <t>COLLETTORI PER IL COLLEGAMENTO CON IL COLLETTORE COMPRENSORIALE ALTO SARNO</t>
  </si>
  <si>
    <t>LIQUIDAZIONE INDENNITA'DI OCCUPAZIONE E 80% INDENNITA' DI ESPROPRIO RETE FOGNARIA 8°LOTTO-SALDO</t>
  </si>
  <si>
    <t>LIQUIDAZIONE INDENNITA' DI OCCUPAZIONE E 80% INDENNITA' DI ESPROPRIO RETE FOGNANTE URBANA 8^LOTTO</t>
  </si>
  <si>
    <t>LAVORI DI COSTRUZIONE RETE FOGNANTE 8^LOTTO-LIQUIDAZIONE INDENNITA' DI
OCCUPAZIONE E 80% INDENNITA' DI ESPROPRIO</t>
  </si>
  <si>
    <t>VIA NAZZARIO SAURO</t>
  </si>
  <si>
    <t>FOGLIO 9 MAPP. 1755</t>
  </si>
  <si>
    <t>B/5</t>
  </si>
  <si>
    <t>N.B. POSIZIONE CATASTALE DA RIVEDERE - RISULTANTE DI PROPRIETA' PIENA DELLA "PREBENDA PARROCCHIALE S.S. ANNUNZIATA IN CASALE"</t>
  </si>
  <si>
    <t>Posizione Mutuo: 4084839/00 IMMOBILE USO UFFICIO</t>
  </si>
  <si>
    <t>Posizione Mutuo: 3086669/00 ASILO NIDO</t>
  </si>
  <si>
    <r>
      <t>Denominazione bene:</t>
    </r>
    <r>
      <rPr>
        <b/>
        <sz val="9"/>
        <color indexed="18"/>
        <rFont val="Verdana"/>
        <family val="2"/>
      </rPr>
      <t xml:space="preserve"> IMPIANTO SMALTIMENTO RIFIUTI</t>
    </r>
  </si>
  <si>
    <t>Posizione Mutuo: 4137120/00 IMPIANTO SMALTIMENTO RIFIUTI</t>
  </si>
  <si>
    <t>Posizione Mutuo:  4081846/00 EDILIZIA COM/AMM. PR.</t>
  </si>
  <si>
    <t>Posizione Mutuo: 3221898/00 SCUOLA ELEMENTARE</t>
  </si>
  <si>
    <t>Posizione Mutuo:  3226100/00 OPERE ACCESSORIE SCUOLA</t>
  </si>
  <si>
    <t>Posizione Mutuo: 4085842/00 SCUOLA</t>
  </si>
  <si>
    <t>Posizione Mutuo: 4085840/00 OPERE ACCESSORIE SCUOLA</t>
  </si>
  <si>
    <t>Posizione Mutuo:  4266783/00 OPERE ACCESSORIE SCUOLA</t>
  </si>
  <si>
    <t>Posizione Mutuo:  4359582/00 EDIFICI SCOLASTICI VARI</t>
  </si>
  <si>
    <t xml:space="preserve">Posizione Mutuo: 4374409/01  OPERE ACCESSORIE SCUOLA  </t>
  </si>
  <si>
    <t xml:space="preserve">Posizione Mutuo: 4396477/01 EDIFICI SCOLASTICI VARI  </t>
  </si>
  <si>
    <t>POSIZIONE CATASTALE DA RIVEDERE - PROPRIETA' PIENA "PREBENDA PARROCCHIALE S.S. ANNUNZIATA IN CASALE"</t>
  </si>
  <si>
    <t>FORNITURE VARIE PER MANUTENZIONI PATRIMONIO COM.LE</t>
  </si>
  <si>
    <t>RIPARAZIONE TRATTI DI STRADA LUNGO VIA CAPACCIO E VIA PISACANE</t>
  </si>
  <si>
    <t>LAVORI URGENTI E FORNITURA MATERIALI</t>
  </si>
  <si>
    <t>INCERICO DI COLLAUDO TECNICO-AMM.VO DI REVISIONE CONTABILE PER I LAVORI DI VIA PROTO</t>
  </si>
  <si>
    <t>LAVORI STRADALI IN VIA RISORGIMENTO-SPRINGFIELD MASS-PIAZZA EUROPA E VIA VERDI</t>
  </si>
  <si>
    <t>FORNITURA E INSTALLAZIONE DI PRATO A ROTOLO ROTATORIA PROVINCIALE PER SIANO</t>
  </si>
  <si>
    <t>LAVORI DI URBANIZZAZIONE LOCALITA' LOMBA</t>
  </si>
  <si>
    <t>LAVORI DI RIPRISTINO VIA MONTE DELFINO-</t>
  </si>
  <si>
    <t>REALIZZAZIONE COLLEGAMENTO VIARIO LOCALITA' MASSERIA VIA CAPACCIO</t>
  </si>
  <si>
    <t>LAVORI URGENTI DI MANUTENZIONE IN LOCALITA' S.LUCIA</t>
  </si>
  <si>
    <t>LAVORI DI REALIZZ.STRADA IN LOCALITA' MASSERIA.SALDO PARCELLA ING.ALBANO GERARDINA</t>
  </si>
  <si>
    <t>LAVORI DI RICOSTRUZIONE DI UN MURETTO LUNGO VIA NOCELLETA(LOCALITA' CIMITERO)</t>
  </si>
  <si>
    <t>SALDO PER REALIZZAZIONE SCULTURA IN MARMO EVENTI ALLUVIONALI MAGGIO 98 PAGAMENTO FATTURA N. 57</t>
  </si>
  <si>
    <t>PANNELLI IN BACHELITE</t>
  </si>
  <si>
    <t>LAVORI PER SISTEMAZIONE STRADA SALTO-FONTANELLA</t>
  </si>
  <si>
    <t>RIMOZIONE E NUOVA MESSA IN OPERA CORDOLI,MASSETTO IN CALCESTRUZZO E RIFACIMENTO PANCHINE IN LEGNO VIA DONNARUMMA AREA AIB</t>
  </si>
  <si>
    <t>LAVORI DI MANUTENZIONE STRADALE IN LOCALITA' ORTARA E PIAZZALE CHIESA S.NAZARIO</t>
  </si>
  <si>
    <t>EDIL AL.CA.SA. DI SARNELLI GIOVANNI 6.480,00 136.264,36 136.264,36
OPERE DI URBANIZZAZIONE E COMPL. OPERE PUBBLICHE (ACCONTO SU 460.000,00)
SISTEMAZIONE FONDO STRADALE IN LOCALITA' POZZI.1^ TRATTO.IMPEGNO SPESA E LIQUIDAZIONE</t>
  </si>
  <si>
    <t>FIMIANI ROSARIO 2.508,20 140.631,36 140.631,36
REALIZZAZIONE OPERE DI URBANIZZAZIONE PRIMARIA SECONDARIA E MANUTENZIONE
LAVORI DI URBANIZZAZIONE LOCALITA' LOMBA
PAGAMENTO FATTURA N. 20/2007</t>
  </si>
  <si>
    <t>FERNANDO BLASI 1.246,80 144.734,16 144.734,16
INTERVENTI DI MANUTENZIONE STRAORDINARIASPESE
PER SEGNALETICA
PAGAMENTO FATTURE NN 79/2007; 222/2007</t>
  </si>
  <si>
    <t>FERNANDO BLASI 398,40 208.799,53 208.799,53
INTERVENTI DI MANUTENZIONE STRAORDINARIASPESE
PER SEGNALETICA PAGAMENTO FATTURA N. 37</t>
  </si>
  <si>
    <t>ARCHIGRAM ENGINEERING 116,19 209.148,10 209.148,10
REALIZZAZIONE OPERE DI URBANIZZAZIONE PRIMARIA SECONDARIA E MANUTENZIONE
LIQUIDAZIONE COMPENSO QUALE COMPONENTE COMMISSIONE L.219/81 PERIODO 1.1.2006/31.12.2007</t>
  </si>
  <si>
    <t>CARDAROPOLI GENNARO-COSTRUZIONI EDILI STRADALI- 21.260,74 230.525,03 230.525,03
REALIZZAZIONE OPERE DI URBANIZZAZIONE PRIMARIA SECONDARIA E MANUTENZIONE
LAVORI DI URBANIZZAZIONE LOCALITA' LOMBA
PAGAMENTO FATTURA N. 8-STATO FINALE</t>
  </si>
  <si>
    <t>COSTRUZIONI VONA s.a.s.IMPRESA EDILE 3.376,69 233.901,72 233.901,72
LAVORI VIA TRAV. BASILE
PAGAMENTO FATTURE NN 11; 12</t>
  </si>
  <si>
    <t>CO.GE.DI. COSTRUZIONI &amp; RESTAURO 103.900,98 337.802,70 337.802,70
PAGAMENTO FATTURA N. 49 SALDO STATO FINALE E ONERI PER LA SICUREZZA</t>
  </si>
  <si>
    <t>FERNANDO BLASI 1.620,00 354.632,70 388.952,70
FORNITURA SEGNALETICA STRADALE-ACCONTO</t>
  </si>
  <si>
    <t>FERNANDO BLASI 416,40 355.049,10 389.369,10
REALIZZAZIONE OPERE DI URBANIZZAZIONE PRIMARIA SECONDARIA E MANUTENZIONE
PAGAMENTO FATTURA N. 69-SALDO-PER FORNITURA SEGNALETICA</t>
  </si>
  <si>
    <t>SALDO PER MANUTENZIONE PALI ARTISTICI</t>
  </si>
  <si>
    <t>CONTRIBUTO DELLA PROVINCIA PER REALIZZAZIONE SCULTURA IN
MARMO IN OCCASIONE DECENNALE DEI CADUTI PER EVENTI FRANOSI
DEL 5.MAGGIO 98</t>
  </si>
  <si>
    <t>SISTEMAZIONE STRADA MONTE DELFINO</t>
  </si>
  <si>
    <t>MANUTENZIONE STRAORDINARIA STRADE INTERNE ZONA CENTRO</t>
  </si>
  <si>
    <t>LAVORI DI SISTEMAZIONE VIA NOCELLETA</t>
  </si>
  <si>
    <t>COLLEGAMENTO VIARIO CASALE - NOCELLITO</t>
  </si>
  <si>
    <t>SOTTOPROGRAMMA AGRICOLTURA POP 94/99 MISURA 4.2.3. LOCALITA' ARIELLA</t>
  </si>
  <si>
    <t>TRASFERIMENTO FONDI SUL CC.10900 POR CAMPANIA 2000/06 MIS. 4.20 SISTEM. STADA ARIELLA</t>
  </si>
  <si>
    <t>LAVORI URGENTI SISTEMAZIONE FONDO STRADALE IN VIA ROMA-1^ TRATTO-IMPEGNO
SPESA E LIQUIDAZIONE</t>
  </si>
  <si>
    <t>SALDO PER COMPETENZE TECNICHE LAVORI DI RIPRISTINO VIA CUPA GAUDIO</t>
  </si>
  <si>
    <t>PAGAMENTO SALDO FATTURA N. 3/2008 PER LAVORI DI SISTEMAZIONE ARREDO URBANO
IN LOCALITA' CASALE</t>
  </si>
  <si>
    <t>INTERVENTI URGENTI ED INDIFFERIBILI DI RIPRISTINO SEDE STRADALE DIVERSE VIE
COM.LI</t>
  </si>
  <si>
    <t>GRIGLIA IN FERRO PER MANUTENZIONE STRADA VIA RESISTENZA</t>
  </si>
  <si>
    <t>LAVORI DI SISTEMAZIONE SPAZIO LIMITROFO ALLA CHIESA SS.MA ANNUNZIATA DI
CASALE.</t>
  </si>
  <si>
    <t>LAVORI DI SOMMA URGENZA E DI MESSA IN SICUREZZA DEL TRACCIATO STRADALE A
SERVIZIO DEL PLESSO SCOLASTICOB.ANGRISANI E ATTIGUA PALESTRA</t>
  </si>
  <si>
    <t>LAVORI DI SISTEMAZIONE VIA NECELLETA E TRAVERSE
FONDI COMMISSARIATO DI GOVERNO PER INTERVENTI URGENTI</t>
  </si>
  <si>
    <t>RIPRISTINO VIA VICINALE CUPA GAUDIO
FONDI COMMISSARIATO DI GOVERNO PER INTERVENTI URGENTI</t>
  </si>
  <si>
    <t>RIPRISTINO VIA COMUNALE CUPA PIESCO
FONDI COMMISSARIATO DI GOVERNO PER INTERVENTI URGENTI</t>
  </si>
  <si>
    <t>LAVORI DI SISTEMAZIONE VIA FORESTA</t>
  </si>
  <si>
    <t>RIPRISTINO E SISTEMAZIONE VIA PROV.LE NORD</t>
  </si>
  <si>
    <t>LAVORI SOMMA URGENZA PER INTERVENTI INFRASTRUTTURALI VIA CAPRARI</t>
  </si>
  <si>
    <t>COLLEGAMENTO FRAZIONE CASALE-NOCELLETA</t>
  </si>
  <si>
    <t>LAVORI DI SISTEMAZIONE VIA NOCELLETA CAMPO SPORTIVO</t>
  </si>
  <si>
    <t>RESCIGNO GENNARO IMPRESA EDILE E STRADALE</t>
  </si>
  <si>
    <t>LAVORI DI SISTEMAZIONE FONDO STRADALE LUNGO IL PERCORSO
SALTO-ARIELLA</t>
  </si>
  <si>
    <t>INTERVENTI PRESSO IL CAMPO SPORTIVO</t>
  </si>
  <si>
    <t>LAVORI URGENTI DI RIPRISTTINO SEDE STRADALE VARIE VIE DEL PAESE</t>
  </si>
  <si>
    <t>LAVORI DI SCAVO ALLA FRAZIONE S.NAZARIO.IMPEGNO SPESA E LIQUIDAZIONE
LAVORI DI RIPRISTINO SOTTOSERVIZI ALLA I TRAV.C.BATTISTI</t>
  </si>
  <si>
    <t>PAGAMENTO FATTURA N. 7 PER LAVORI DI MANUTEZIONE STRAORDINARIA STRADE
COM.LI</t>
  </si>
  <si>
    <t>MUTUO CASSA DD PP POS 4506604 PER MANUTENZIONE STRADE</t>
  </si>
  <si>
    <t>LAVORI IN VIA S.MICHELE E CHIUSURA DI UN VANO IN LOCALITA' CIMITERO</t>
  </si>
  <si>
    <t>ACCONTO PER MANUTENZIONE STACCIONATE</t>
  </si>
  <si>
    <t>SALDO PER MANUTENZIONE STACCIONATE</t>
  </si>
  <si>
    <t>SISTEMAZIONE TERRITORIO</t>
  </si>
  <si>
    <t>AMPLIAMENTO STRADE INTERNE</t>
  </si>
  <si>
    <t>LAVORI EDILI PER FORNIT.E MESSA IN OPERA DI PALETTI IN VIA
CAVOUR,RIPARAZIONE E RIMESSA DI GRIGLIE IN VIA V.CAPACCIO E PROV.LE EST</t>
  </si>
  <si>
    <t>Valore Inventario 2016</t>
  </si>
  <si>
    <t>COMPLETAMENTO PALAZZO DE SIMONE II LOTTO
PAGAMENTO FATTURA N. 14/2008-LIQUIDAZIONE 2^ ACCONTO</t>
  </si>
  <si>
    <t>COMPLETAMENTO PALAZZO DE SIMONE II LOTTO
PAGAMENTO FATTURA N. 14/2008-SALDO 6^ SAL-</t>
  </si>
  <si>
    <t>COMPLETAMENTO FUNZIONALITA' PALAZZO DE SIMONE III LOTTO decr dirig n.210
del 12.11.2008
PAGAMENTO FATTURA N. 10 ONORARIO E SPESE PROGETTO ESECUTIVO</t>
  </si>
  <si>
    <t>COMPLETAMENTO FUNZIONALITA' PALAZZO DE SIMONE III LOTTO decr dirig n.210
del 12.11.2008
PAGAMENTO FATTURA N. 29 1^ SAL</t>
  </si>
  <si>
    <t>COMPLETAMENTO PALAZZO DE SIMONE II LOTTO-PAGAM.FATT.5/09-7° SAL-SOMMA DA
VERSARE ALLA SOCIETA' CREDEMFACTOR SPA(CESSIONE CREDITO PERVENUTO IL
19.5.09-PROT.4108)PRESSO IL CREDITO EMILIANO DI REGGIO EMILIA-SPORTELLO GRA</t>
  </si>
  <si>
    <t>RECUPERO E COSTRUZIONE STRUTTURE URBANE A RIDOSSO DEL PALAZZO DE SIMONE
PAGAMENTO FATTURA N. 96-STATO FINALE E REGOLARE ESECUZIONE AL 2^ LOTTO</t>
  </si>
  <si>
    <t>RECUPERO E COSTRUZIONE STRUTTURE URBANE A RIDOSSO DEL PALAZZO DE SIMONE
PAGAMENTO FATTURA N. 97-STATO FINALE E REGOLARE ESECUZIONE AL 3^ LOTTO</t>
  </si>
  <si>
    <r>
      <t xml:space="preserve">Denominazione bene: </t>
    </r>
    <r>
      <rPr>
        <b/>
        <sz val="9"/>
        <color indexed="18"/>
        <rFont val="Verdana"/>
        <family val="2"/>
      </rPr>
      <t>AB III 3 IMMOBILIZZAZIONI IN CORSO</t>
    </r>
  </si>
  <si>
    <t>SPESE DI PROGETTAZIONE SALDO LAVORI DI COMPLETAMENTO PALAZZO DE SIMONE</t>
  </si>
  <si>
    <t>Inter.morat.ex DPR 2017/2010 per certif.di pagam.della società
Megastrutture s.r.l.dalla data di emissione degli stessi fino al
loro effettivo saldo.Mandato all'incasso da parte di Megastrutture a favore</t>
  </si>
  <si>
    <t>PAGAMENTO ESPROPRI LIQUIDAZ.SALDO 20% INDENNITA' TRASFERIM.FUORI SITO UNITA' DANISE FRANCESCO-DANIELE ANGELA E EREDI DANIELE GIOVANNI(NASTI GIOVANNA)P.ZA PERO</t>
  </si>
  <si>
    <t>LIQUIDAZIONE A SALDO A SEGUITO ACCORDO PER RISARCIMENTO DANNI</t>
  </si>
  <si>
    <t>PROVENTI DERIVANTI DAL CONDONO EDILIZIO UTILIZZAZ. DEL 10
PER ANTICIPAZIONE COSTI PER INTERVENTO DI DEMOLIZIONE DEL
OPERE</t>
  </si>
  <si>
    <t>VERTENZA COMUNE/AMBROSINO SARNO GEREMIA.LIQUIDAZIONE PARCELLA-ACCONTO</t>
  </si>
  <si>
    <t>ESPROPRI SENTENZE E CONTENZIOSI
PAGAMENTO FATTURA N. 8 PER COMPETENZE LEGALI LIQUIDATE NEL PROCEDIMENTO EX ART.702 BIS-TRIB.SA-SEZ M.S.S. - LIGUORI CARLO -</t>
  </si>
  <si>
    <t>SAYA SRL 960,00 5.988,29 8.028,29
INTERVENTO DI DISINFEZIONE,DISINFESTAZIONE E DERATTIZZAZIONE NEI PLESSI
SCOLASTICI.IMPEGNO SPESA E AFFIDAMENTO LAVORI PAGAMENTO FATTURA N. 2</t>
  </si>
  <si>
    <t>SISTEM SNC DI IANNOTTI E FALCONE SNC 240,00 6.948,29 9.477,45
INTERVENTI IMPIANTI TERMICI EDIFICI SCOLASTICI-ACCONTO-</t>
  </si>
  <si>
    <t>FER.AL. S.N.C. DI ALBANO ANIELLO &amp; C NATO L'11.9.46 1.584,00 55.381,59 175.955,17
MANUTENZIONE STRAORDINARIA PATRIMONIO COMUNALE
INTERVENTI VARI EDIFICI SCOLASTICI E SEDE COM.LE PAGAMENTO FATTURA N. 155</t>
  </si>
  <si>
    <t>SPESE DI MANUTENZIONE STRAORDINARIA OPERE DI URBANIZZAZIO
PRIMARIA E SECONDARIA</t>
  </si>
  <si>
    <t>INTERVENTI DI MANUTENZIONE STRAORDINARIA-ACCONTOINTERVENTI
PRESSO EDIFICI PUBBLICI</t>
  </si>
  <si>
    <t>INTERVENTI DI MANUTENZIONE STRAORDINARIA
LAVORI URGENTI ED INDIFFERIBILI EDIFICI COMUNALI</t>
  </si>
  <si>
    <t>ACCONTO MANUTENZIONE SCUOLE</t>
  </si>
  <si>
    <t>LAVORI PER SISTEMAZIONE SALA MULTIMEDIALE ISTIT.COMPRENSIVO</t>
  </si>
  <si>
    <t>CONTROLLO E VERIFICA DEGLI IMPIANTI TERMICI NEI VARI EDIFICI COM.LI</t>
  </si>
  <si>
    <t>MANUTENZIONE STRAORDINARIA LOCALI CALDAIE STRUTTURE PUBBLICHE</t>
  </si>
  <si>
    <t>VERIFICA CENTRALI TERMICHE STRUTTURE PUBBLICHE</t>
  </si>
  <si>
    <t>INTERVENTI DI DISINFEZIONE-DISINFESTAZIONE E DERATTIZZAZIONE ESEGUITI NEI PLESSI SCOLASTICI</t>
  </si>
  <si>
    <t>INTERVENTO DI DISINFEZ.DISINFESTAZ.E DERATTIZ.PLESSI SCOLASTICI</t>
  </si>
  <si>
    <t>DISINFEZIONE AUTOMATICA SERVIZI IGIENICI NEI PLESSI SCOLASTICI</t>
  </si>
  <si>
    <t>DISINFEZIONE AUTOMATICA EDIFICI SCOLASTICI</t>
  </si>
  <si>
    <t>ANALISI DELLE ACQUE POTABILI NEGLI ISTITUTI SCOLASTICI</t>
  </si>
  <si>
    <t>OPERE DI URBANIZZAZIONE E COMPL. OPERE PUBBLICHE (ACCONTO SU 460.000,00) FORNITURA MATERIALE VARIO</t>
  </si>
  <si>
    <t>OPERE DI URBANIZZAZIONE E COMPL. OPERE PUBBLICHE (ACCONTO SU 460.000,00) LAVORI VARI-DET.N.327-333 E 335-</t>
  </si>
  <si>
    <t>MANUTENZIONI PATRIMONIO COM.LE</t>
  </si>
  <si>
    <t>CONTROLLO VERIFICA E MANUTENZIONE IMPIANTI TERMICI EDIFICI SCOLASTICI,SEDE COMUNALE,CASERMA CC E CAMPO SPORTIVO</t>
  </si>
  <si>
    <t>INTERVENTI DI MANUTENZIONE STRAORDINARIA IMPIANTI ELETTRICI EDIFICI</t>
  </si>
  <si>
    <t>LAVORI DI ADEGUAMENTO IMPIANTI EDIFICI SCOLASTICI</t>
  </si>
  <si>
    <t>INTERVENTI VARI STRUTTURE SCOLASTICHE E CENTRO DISABILI</t>
  </si>
  <si>
    <t>LAVORI DI SOMMA URGENZA PLESSI SCOLASTICI</t>
  </si>
  <si>
    <t>GIORDANO MARIO 6.960,00 347.662,70 347.662,70
OPERE DI URBANIZZAZIONE E COMPL. OPERE PUBBLICHE (ACCONTO SU 460.000,00)
IMPEGNO SPESA E AFFIDAMENTO LAVORI DI TINTEGGIATURA NEGLI EDIFICI SCOLASTICI-LIQUIDAZIONE SPESE</t>
  </si>
  <si>
    <t>LAVORI URGENTI IDRICI E FOGNARI PRESSO VARI PLESSI SCOLASTICI</t>
  </si>
  <si>
    <t>LAVORI IDRICI E FOGNARI EDIFICI SCOLASTICI</t>
  </si>
  <si>
    <t>LAVORI IDRICI E FOGNARI EDIFICI SCOLASTICI-ACCONTO-IMPEGNO SPESA</t>
  </si>
  <si>
    <t>INTERVENTI DI RICABLAGGIO RETE LAN PRESSO I PLESSI SCOLASTICI</t>
  </si>
  <si>
    <t>PAGAMENTO FATTURA N. 44 MANUTENZIONE SCUOLE ELEMENATRI</t>
  </si>
  <si>
    <t>INTERVENTI VARI PRESSO ALCUNE STRUTTURE PUBBLICHE.</t>
  </si>
  <si>
    <t>MANUTENZIONE SCUOLE MATERNE ELEMENTARI PALESTRA E PREF. PESANTE</t>
  </si>
  <si>
    <t>CONTROLLO,VERIFICA E MANUT.DEGLI IMPIANTI TERMICI NEI PLESSI SCOL.SEDE
COM.LE,CASERMA,CAMPO SPORT.CENTRO DIS.E INCENERITORE</t>
  </si>
  <si>
    <t>LAVORI URGENTI DI SMONTAGGIO VETRI LESIONATI E ROTTI CON RELATIVA SOSTITUZIONE VARI EDIFICI COM.LI.</t>
  </si>
  <si>
    <t>SALDO PER MANUTENZIONE STRAORDINARIA EDIFICI SCOLASTICI.</t>
  </si>
  <si>
    <t>VERIFICHE DEGLI IMIANTI ELETTRICI DI MESSA A TERRA LIQUIDAZIONE</t>
  </si>
  <si>
    <t>SALDO PER LAVORI DI SCAVO PER ALLACCIAMENTO RETE TELEFONICA PRESSO LA NUOVA</t>
  </si>
  <si>
    <t>FORNITURA E POSA IN OPERA DI STRUTTURA IN FERRO(COMPLETAMENTO TETTOIA)</t>
  </si>
  <si>
    <t>PAGAMENTO CONTRIBUTO ALLA PROVINCIA PER LA VERIFICA DEGLI IMPIANTI</t>
  </si>
  <si>
    <t>LAVORI DI IMPERMEABILIZZAZIONE ALCUNE COPERTURE EDIFICI SCOLASTICI(SCUOLE MATERNE S.NAZARIO E CASALE-MANZI)</t>
  </si>
  <si>
    <t>UTILIZZO FONDI LEGGE 219/81 PER FINANZIAMENTO OPERE DI
EDILIZIA PRIVATA CAP.E.552</t>
  </si>
  <si>
    <t>MANUTENZIONI IN FERRO VARI EDIFICI COM.LI</t>
  </si>
  <si>
    <t>CONTROLLO,VERIFICA E MANUTENZIONE IMPIANTI TERMICI EDIFICI SCOLASTICI</t>
  </si>
  <si>
    <t>LAVORI DI TINTEGGIATURA PARETI PLESSI SCOLASTICI-ACCONTO</t>
  </si>
  <si>
    <t>ADEGUAMENTO EDIFICI SCOLASTICI</t>
  </si>
  <si>
    <t>PAGAMENTO ACCONTO FATTURA N. 150/2012-RATA MARZO 2013</t>
  </si>
  <si>
    <t>LOGHI PER VETRI STRATIFICATI</t>
  </si>
  <si>
    <t>FERAL SRL 219,60 15.317,33 28.160,26
PEDANA A SCIVOLO IN FERRO PRESSO CENTRO DISTRIBUZIONE BUSTE RIFIUTI
PAGAMENTO FATTURA N. 141/201</t>
  </si>
  <si>
    <t>IDROTERMOSYSTEM DI BISOGNO GENNARO 1.089,75 12.842,93 27.452,37
LAVORI DI RIPARAZIONE TUBAZIONI IDRICHE E FOGNARIE IN DIVERSI EDIFICI
PUBBLICI.ACCONTOPAGAMENTO
FATTURA N. 37</t>
  </si>
  <si>
    <t>IDROTERMOSYSTEM DI BISOGNO GENNARO 1.167,25 5.674,68 22.424,69
RIPARAZIONI TUBAZIONI IDRICHE E FOGNARIE IN DIVERSI EDIFICI PUBBLICI
PAGAMENTO SALDO FATTURA N. 37</t>
  </si>
  <si>
    <t>TECNO IMPIANTI DI BASILE GENNARO 1.231,57 1.231,57 13.602,72
CONTROLLO,VERIFICA E MANUTENZIONE IMPIANTI TERMICI PLESSI
SCOLASTICI.GENNAIO/MARZO 2014
PAGAMENTO ACCONTO FATTURA N. 4</t>
  </si>
  <si>
    <t>TECNO IMPIANTI DI BASILE GENNARO 258,43 12.629,58 13.861,15
SALDO PER CONTROLLO,VERIFOCA E MANUTENZIONE IMPIANTI TERMICI PLESSI
SCOLASTICI.GENNAIO/MARZO 20</t>
  </si>
  <si>
    <t>TECNO IMPIANTI DI BASILE GENNARO 775,00 13.142,28 13.142,28
CONTROLLO,VERIFICA E MANUTENZIONE IMPIANTI TERMICI NEI PLESSI
SCOLASTICI.
PAGAMENTO FATTURA N. 12</t>
  </si>
  <si>
    <t>FERAL SRL 175,45 17.361,46 23.036,14
MANUTENZIONI IN FERRO VARI EDIFICI SCOLASTICI
PAGAMENTO FATTURA N. 74/2013</t>
  </si>
  <si>
    <t>IMPEGNO SPESA E PAGAMENTO CONTRIBUTO PER LA VERIFICA DEGLI IMPIANTI
TERMICI PRESSO GLI EDIFICI PUBBLICI E SCOLASTICI</t>
  </si>
  <si>
    <t>CONTROLLO,VERIFICA E MANUTENZIONE DEGLI IMPIANTI TERMICI NEI PLESSI
SCOLASTICI.</t>
  </si>
  <si>
    <t>MATERIALE VARIO PER PICCOLE MANUTENZIONI
PAGAMENTO FATTURA N. 2/2015</t>
  </si>
  <si>
    <t>PAGAMENTO ACCONTO FATTURA N. 78/2015 PER FORNITURA MATERIALE VARIO PER
NORMALI MANUTENZIONI-</t>
  </si>
  <si>
    <t>PAGAMENTO SALDO FATTURA N. 13/2015</t>
  </si>
  <si>
    <t>PAGAMENTO ACCONTO FATTURA N. 112/2015 (FERRAMENTA)</t>
  </si>
  <si>
    <t>PAGAMENTO FATTURA N. 144/2015</t>
  </si>
  <si>
    <t>PAGAMENTO FATTURA N. 38/2015 PER MANUTENZIONI IN FERRO</t>
  </si>
  <si>
    <t>PAGAMENTO FATTURA N. 39/2015 PER FORNITURE MATERIALI IN FERRO E LAVORI</t>
  </si>
  <si>
    <t>PAGAMENTO FATTURA N. 6/2015 PER MANUTENZIONI IN FERRO</t>
  </si>
  <si>
    <t>PAGAMENTO FATTURA N. FATTPA1_16 PER FORNITURA RECINZIONE METALLICA</t>
  </si>
  <si>
    <t>PAGAMENTO SALDO FATTURA N. 78/2015</t>
  </si>
  <si>
    <r>
      <t xml:space="preserve">Denominazione bene: </t>
    </r>
    <r>
      <rPr>
        <b/>
        <sz val="9"/>
        <color indexed="18"/>
        <rFont val="Verdana"/>
        <family val="2"/>
      </rPr>
      <t>PALAZZO NARDI</t>
    </r>
  </si>
  <si>
    <t>INSTALLAZIONE RADIATORI E CALDAIA A GAS METANO C/O PALAZZO NARDI</t>
  </si>
  <si>
    <t>PALAZZO NARDI</t>
  </si>
  <si>
    <t>Prorietà 1/1</t>
  </si>
  <si>
    <t>Proprietà 1000/1000</t>
  </si>
  <si>
    <t xml:space="preserve">Proprietà  </t>
  </si>
  <si>
    <t>DA VOLTURARE</t>
  </si>
  <si>
    <t>COMUNE DI BRACIGLIANO (SA) -  INVENTARIO 2016 -  ELENCO FABBRICATI DI PROPRIETA' ESTRATTI DA CATASTO DA VOLTURARE</t>
  </si>
  <si>
    <r>
      <t>Denominazione bene:</t>
    </r>
    <r>
      <rPr>
        <b/>
        <sz val="9"/>
        <color indexed="18"/>
        <rFont val="Verdana"/>
        <family val="2"/>
      </rPr>
      <t xml:space="preserve"> IMMOBILIZZAZIONI FINANZIARIE</t>
    </r>
  </si>
  <si>
    <t>APPROVAZIONE STATUTO DELLA SOCIETA' DI GESTIONE IRNO PICENTINO SVILUPPO SPA
PER IL PATTO TERRITORIALE VALLE DELL'IRNO E MONTI PICENTINI-LIQUID.7/10 DEL
CAPITALE SOCIALE SOTTOSCRITTO DALL'AMMINISTRAZIONE</t>
  </si>
  <si>
    <t>PARTECIPAZIONE AZIONARIA AL PATTO TERRITORIALE ZONA VALLE
DELL'IRNO E PICENTINI</t>
  </si>
  <si>
    <t>CONFERIMENTI DI CAPITALI PER IL CONSORZIO AREOPORTO
SALERNO-PONTECAGNANO</t>
  </si>
  <si>
    <t>POSIZIONE MUTUO 3094846/00: STRADE COMUNALI</t>
  </si>
  <si>
    <t>POSIZIONE MUTUO 3094851/00: STRADE COMUNALI</t>
  </si>
  <si>
    <t>POSIZIONE MUTUO 3131048/01: RETE IDRICA</t>
  </si>
  <si>
    <t>POSIZIONE MUTUO 4027690/01: DANNI CALAMITA' NATURALI</t>
  </si>
  <si>
    <t>POSIZIONE MUTUO 4106650/00: RETE IDRICA</t>
  </si>
  <si>
    <t>POSIZIONE MUTUO 4106650/01: RETE IDRICA</t>
  </si>
  <si>
    <t>POSIZIONE MUTUO 4182334/00: OPERE STRADALI VARIE</t>
  </si>
  <si>
    <t>POSIZIONE MUTUO 4205236/00: STRADE COMUNALI</t>
  </si>
  <si>
    <t>POSIZIONE MUTUO 4223108/01: RETE IDRICA</t>
  </si>
  <si>
    <t>POSIZIONE MUTUO 4223108/02: RETE IDRICA</t>
  </si>
  <si>
    <t>POSIZIONE MUTUO 4228747/00: RETE FOGNARIA</t>
  </si>
  <si>
    <t>POSIZIONE MUTUO 4232859/00: STRADE COMUNALI</t>
  </si>
  <si>
    <t>POSIZIONE MUTUO 4232860/00: STRADE COMUNALI</t>
  </si>
  <si>
    <t>POSIZIONE MUTUO 4223112/00: STRADE COMUNALI</t>
  </si>
  <si>
    <t>POSIZIONE MUTUO 4250413/00: RETE FOGNARIA</t>
  </si>
  <si>
    <t>POSIZIONE MUTUO 4266784/00: RETE FOGNARIA</t>
  </si>
  <si>
    <t>POSIZIONE MUTUO 4266785/00: RETE FOGNARIA</t>
  </si>
  <si>
    <t>POSIZIONE MUTUO 4268627/00: STRADE COMUNALI</t>
  </si>
  <si>
    <t>POSIZIONE MUTUO 4275429/00: OPERE IDRICHE VARIE</t>
  </si>
  <si>
    <t>POSIZIONE MUTUO 4283939/00: STRADE COMUNALI</t>
  </si>
  <si>
    <t>POSIZIONE MUTUO 4283939/02: STRADE COMUNALI</t>
  </si>
  <si>
    <t>POSIZIONE MUTUO 3079844/00: IMPIANTO ILLUMINAZIONE</t>
  </si>
  <si>
    <t>POSIZIONE MUTUO 4223113/01: IMPIANTO ILLUMINAZIONE</t>
  </si>
  <si>
    <t>POSIZIONE MUTUO 4283939/01: IMPIANTO ILLUMINAZIONE</t>
  </si>
  <si>
    <t>POSIZIONE MUTUO 4283939/03: IMPIANTO ILLUMINAZIONE</t>
  </si>
  <si>
    <t>POSIZIONE MUTUO 4283940/00: IMPIANTO ILLUMINAZIONE</t>
  </si>
  <si>
    <t>POSIZIONE MUTUO 4283940/01: IMPIANTO ILLUMINAZIONE</t>
  </si>
  <si>
    <t>POSIZIONE MUTUO 4283940/02: IMPIANTO ILLUMINAZIONE</t>
  </si>
  <si>
    <t>POSIZIONE MUTUO 4283940/03: IMPIANTO ILLUMINAZIONE</t>
  </si>
  <si>
    <t>POSIZIONE MUTUO 4283942/01: IMPIANTO ILLUMINAZIONE</t>
  </si>
  <si>
    <t>POSIZIONE MUTUO 4283942/02: STRADE COMUNALI</t>
  </si>
  <si>
    <t>POSIZIONE MUTUO 4283942/03: IMPIANTO ILLUMINAZIONE</t>
  </si>
  <si>
    <t>POSIZIONE MUTUO 4283936/00: STRADE COMUNALI</t>
  </si>
  <si>
    <t>POSIZIONE MUTUO 4283936/01: STRADE COMUNALI</t>
  </si>
  <si>
    <t>POSIZIONE MUTUO 4283937/02: STRADE COMUNALI</t>
  </si>
  <si>
    <t>POSIZIONE MUTUO 4283937/00: OPERE VIABILITA' COMUNALI</t>
  </si>
  <si>
    <t>POSIZIONE MUTUO 4283937/01: IMPIANTO ILLUMINAZIONE</t>
  </si>
  <si>
    <t>POSIZIONE MUTUO 4283937/03: IMPIANTO ILLUMINAZIONE</t>
  </si>
  <si>
    <t>POSIZIONE MUTUO 4306185/01: OPERE VARIE, MISTE</t>
  </si>
  <si>
    <t>POSIZIONE MUTUO 4283938/01: OPERE VARIE, MISTE</t>
  </si>
  <si>
    <t>POSIZIONE MUTUO 4283938/00: OPERE VARIE, MISTE</t>
  </si>
  <si>
    <t>POSIZIONE MUTUO 4306186/01: IMPIANTO ILLUMINAZIONE</t>
  </si>
  <si>
    <t>POSIZIONE MUTUO 4306186/02: IMPIANTO ILLUMINAZIONE</t>
  </si>
  <si>
    <t>POSIZIONE MUTUO 4306186/03: OPERE DI VIABILITA' OMUNALI</t>
  </si>
  <si>
    <t>POSIZIONE MUTUO 4306187/01: IMPIANTO ILLUMINAZIONE</t>
  </si>
  <si>
    <t>POSIZIONE MUTUO 4306187/02: IMPIANTO ILLUMINAZIONE</t>
  </si>
  <si>
    <t>POSIZIONE MUTUO 4306187/03: IMPIANTO ILLUMINAZIONE</t>
  </si>
  <si>
    <t>POSIZIONE MUTUO 4306183/01: RETE IDRICA</t>
  </si>
  <si>
    <t>POSIZIONE MUTUO 4306184/01: RETE FOGNARIA</t>
  </si>
  <si>
    <t>POSIZIONE MUTUO 4332749/01: STRADE COMUNALI</t>
  </si>
  <si>
    <t>POSIZIONE MUTUO 4337608/01: IMPIANTO ILLUMINAZIONE</t>
  </si>
  <si>
    <t>POSIZIONE MUTUO 4337608/02: IMPIANTO ILLUMINAZIONE</t>
  </si>
  <si>
    <t>POSIZIONE MUTUO 4337608/03: IMPIANTO ILLUMINAZIONE</t>
  </si>
  <si>
    <t>POSIZIONE MUTUO 4341658/01: OPERE DI VIABILITA' OMUNALI</t>
  </si>
  <si>
    <t>POSIZIONE MUTUO 4370257/00: OPERE VARIE, MISTE</t>
  </si>
  <si>
    <t>POSIZIONE MUTUO 4366878/02: IMPIANTO ILLUMINAZIONE</t>
  </si>
  <si>
    <t>POSIZIONE MUTUO 4379790/01: OPERE VARIE, MISTE</t>
  </si>
  <si>
    <t>POSIZIONE MUTUO 4380798/01: OPERE VARIE, MISTE</t>
  </si>
  <si>
    <t>POSIZIONE MUTUO 4380799/01: IMPIANTO ILLUMINAZIONE</t>
  </si>
  <si>
    <t>POSIZIONE MUTUO 4410675/00: IMPIANTO ILLUMINAZIONE</t>
  </si>
  <si>
    <t>POSIZIONE MUTUO 4397820/01: STRADE COMUNALI</t>
  </si>
  <si>
    <t>POSIZIONE MUTUO 3902559/01: METANODOTTO</t>
  </si>
  <si>
    <t>POSIZIONE MUTUO 3902559/03: METANODOTTO</t>
  </si>
  <si>
    <t>MANUTENZIONE STRAORDINARIA PATRIMONIO COMUNALE
REALIZZAZIONE RAMPA DI ACCESSO SUPERAM.DELLE BARRIERE ARCHITETTONICHE PER
UTENTI DIVERSAMENTE ABILI CASERMA CC.</t>
  </si>
  <si>
    <t>RIPARAZIONE CANCELLO AUTOMATICO DEL GARAGE DELL'IMMOBILE ADIBITO A CASERMA DEI CC</t>
  </si>
  <si>
    <t>LAVORI DI TINTEGGIATURA CASERMA CARABINIERI</t>
  </si>
  <si>
    <t>INTERVENTI URGENTI SULL'IMPIANTO ELETTRICO DELLA CASERMA CC.</t>
  </si>
  <si>
    <t>LAVORI DI SISTEMAZIONE PORTE INTERNE E FINESTRE PRESSO LA CASERMA CC</t>
  </si>
  <si>
    <t>INTERVENTI DI OPERE FUNZIONALI NELL'ATRIO DELLA CASERMA CC</t>
  </si>
  <si>
    <t>INTERVENTI VARI PRESSO CASERMA CC.</t>
  </si>
  <si>
    <t>LAVORI URGENTI IDRICI C/O CASERMA CC IN VIA FILZI.</t>
  </si>
  <si>
    <t>LAVORI URGENTI DI AMMODERNAMENTO IMPIANTO TERMICO C/O CASERMA CC.</t>
  </si>
  <si>
    <t>INTERVENTI VARI PRESSO CASERMA CC</t>
  </si>
  <si>
    <t>LAVORI DI MANUTENZIONE ORDINARIA PRESSO CASERMA CC.</t>
  </si>
  <si>
    <t>ACQUISTO IGIENICI PER I LOCALI W.C.CASERMA CC-ACCONTO</t>
  </si>
  <si>
    <t>FORNITURA MATERIALE EDILE PER CASERMA CC</t>
  </si>
  <si>
    <t>SALDO PER LAVORI DI INSTALLAZIONE IMPIANTO ELETTRICO CASERMA CC.</t>
  </si>
  <si>
    <t>TECNO IMPIANTI DI BASILE GENNARO 1.033,34 1.861,31 1.861,31
FORNITURA CALDAIA COMPLETA DI ACCESORI PRESSO CASERMA CC.LIQUIDAZIONE
FATTURA-ACCONTO-</t>
  </si>
  <si>
    <t>IDROTERMOSYSTEM DI BISOGNO GENNARO 3.146,00 5.249,31 5.249,31
LAVORI DI REALIZZAZIONE NUOVO IMPIANTO IDRICO C/O CASERMA CC.
PAGAMENTO ACCONTO FATTURA N. 20</t>
  </si>
  <si>
    <t>IDROTERMOSYSTEM DI BISOGNO GENNARO 26,00 5.275,31 5.275,31
SALDO PER REALIZZAZIONE NUOVO IMPIANTO IDRICO CASERMA CC.-LIQUIDAZIONE
FATTURA</t>
  </si>
  <si>
    <t>GENIECO SRL 3.500,00 12.371,15 12.371,15
LAVORI DI RIMOZIONE AMIANTO PRESSO CASERMA DEI CARABINIERI.
PAGAMENTO FATTURA N. 70</t>
  </si>
  <si>
    <t>LEROY MERLIN ITALIA S.R.L. 157,50 14.379,84 26.133,02
FORNITURA BATTISCOPA PER LOCALI CASERMA CC
PAGAMENTO FATTURA N. 053-002433/2013</t>
  </si>
  <si>
    <t>LEROY MERLIN ITALIA S.R.L. 190,30 14.570,14 26.323,32
ACQUISTO RIV.CUCINA CASERMA CC
PAGAMENTO FATTURA N. 053-003319/2013</t>
  </si>
  <si>
    <t>TECNO IMPIANTI DI BASILE GENNARO 671,33 11.772,95 11.772,95
FORNITURA CALDAIA COMPLETA DI ACCESSIORI PRESSO CASERMA
CC.LIQUIDAZ.FATTURA.ACCONTO.</t>
  </si>
  <si>
    <t>TECNO IMPIANTI DI BASILE GENNARO 594,33 12.367,28 12.367,28
SALDO LIQUIDAZIONE FATTURA PER FORNITURA CALDAIA CASERMA CC
PAGAMENTO FATTURA N. 4/2013</t>
  </si>
  <si>
    <t>LEROY MERLIN ITALIA S.R.L. 156,80 16.750,01 21.257,44
FORNITURA DI RIVESTIMENTO CUCINA LOCALI CVASERMA CC-ACCONTOPAGAMENTO
FATTURA N. 053-003204/2013</t>
  </si>
  <si>
    <t>LAVORI DI INSTALLAZIONE IMPIANTO CITOFONICO E PULSANTIERA CASERMA
CC.</t>
  </si>
  <si>
    <t>LAVORI DI BONIFICA DI MATERIALE CONTENENTE AMIANTO C/O SOFFITTA CASERMA
CC</t>
  </si>
  <si>
    <t>LAVORI DI BONIFICA DI MATERIALE CONTENENTE AMIANTO C/O CASERMA CC.</t>
  </si>
  <si>
    <t>39,77</t>
  </si>
  <si>
    <t>22,78</t>
  </si>
  <si>
    <t>64,45</t>
  </si>
  <si>
    <t>65,64</t>
  </si>
  <si>
    <t>131,7</t>
  </si>
  <si>
    <t>Proprieta' per l'area</t>
  </si>
  <si>
    <t>Diritto del concedente</t>
  </si>
  <si>
    <t>Presenza di titolo non codificato</t>
  </si>
  <si>
    <t>PIAZZA LUIGI ANGRISANI</t>
  </si>
  <si>
    <t>PIAZZA DELLA LIBERTA`</t>
  </si>
  <si>
    <t>TRAVERSA1 PASQUALE DONNARUMMA</t>
  </si>
  <si>
    <t>VIA PASQUALE DONNARUMMA</t>
  </si>
  <si>
    <t>VIA GENERALE ARMANDO DIAZ</t>
  </si>
  <si>
    <t>VIA CAPACCIO</t>
  </si>
  <si>
    <t>VIA FABIO FILZI</t>
  </si>
  <si>
    <t>VIA DAMIANO CHIESA</t>
  </si>
  <si>
    <t>VIA CAPITANO CECCONI</t>
  </si>
  <si>
    <t>VIA PROVINCIALE NORD</t>
  </si>
  <si>
    <t>VIA FONTANELLE</t>
  </si>
  <si>
    <t>VIA CESARE BATTISTI</t>
  </si>
  <si>
    <t>VIA NAZARIO SAURO</t>
  </si>
  <si>
    <t>VIA VITTORIO EMANUELE</t>
  </si>
  <si>
    <t>VIA CARLO PISACANE</t>
  </si>
  <si>
    <t>VIA CAMPO SPORTIVO</t>
  </si>
  <si>
    <t>VIA STANISLAO AMATO</t>
  </si>
  <si>
    <t>VIA DANTE ALIGHIERI</t>
  </si>
  <si>
    <t>VIA MINISTRO DE FALCO</t>
  </si>
  <si>
    <t>VIA CERRETO</t>
  </si>
  <si>
    <t>VIA VICINALE DELLE NEVIERE</t>
  </si>
  <si>
    <t>VIA DE SIMONE</t>
  </si>
  <si>
    <t>VIA GENNARO DE SIMONE</t>
  </si>
  <si>
    <t>VIA SPERANZA</t>
  </si>
  <si>
    <t>VIA CUPA DEL CONVENTO</t>
  </si>
  <si>
    <t>VIA VICINALE SALDO</t>
  </si>
  <si>
    <t>VIA NOCELLETA</t>
  </si>
  <si>
    <t>VIA GIOVANNI DE MAIO</t>
  </si>
  <si>
    <t>16</t>
  </si>
  <si>
    <t>66</t>
  </si>
  <si>
    <t>114</t>
  </si>
  <si>
    <t>153</t>
  </si>
  <si>
    <t>154</t>
  </si>
  <si>
    <t>155</t>
  </si>
  <si>
    <t>184</t>
  </si>
  <si>
    <t>208</t>
  </si>
  <si>
    <t>73</t>
  </si>
  <si>
    <t>76</t>
  </si>
  <si>
    <t>77</t>
  </si>
  <si>
    <t>167</t>
  </si>
  <si>
    <t>398</t>
  </si>
  <si>
    <t>399</t>
  </si>
  <si>
    <t>400</t>
  </si>
  <si>
    <t>401</t>
  </si>
  <si>
    <t>402</t>
  </si>
  <si>
    <t>404</t>
  </si>
  <si>
    <t>405</t>
  </si>
  <si>
    <t>406</t>
  </si>
  <si>
    <t>407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</si>
  <si>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</si>
  <si>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</si>
  <si>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</si>
  <si>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</si>
  <si>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</si>
  <si>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</si>
  <si>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</si>
  <si>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</si>
  <si>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</si>
  <si>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</si>
  <si>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</si>
  <si>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</si>
  <si>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</si>
  <si>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</si>
  <si>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</si>
  <si>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225</t>
  </si>
  <si>
    <t>226</t>
  </si>
  <si>
    <t>249</t>
  </si>
  <si>
    <t>215</t>
  </si>
  <si>
    <t>586</t>
  </si>
  <si>
    <t>1362</t>
  </si>
  <si>
    <t>1492</t>
  </si>
  <si>
    <t>1493</t>
  </si>
  <si>
    <t>1496</t>
  </si>
  <si>
    <t>1566</t>
  </si>
  <si>
    <t>1672</t>
  </si>
  <si>
    <t>1674</t>
  </si>
  <si>
    <t>1676</t>
  </si>
  <si>
    <t>1678</t>
  </si>
  <si>
    <t>1680</t>
  </si>
  <si>
    <t>1682</t>
  </si>
  <si>
    <t>112</t>
  </si>
  <si>
    <t>139</t>
  </si>
  <si>
    <t>142</t>
  </si>
  <si>
    <t>246</t>
  </si>
  <si>
    <t>662</t>
  </si>
  <si>
    <t>827</t>
  </si>
  <si>
    <t>853</t>
  </si>
  <si>
    <t>901</t>
  </si>
  <si>
    <t>902</t>
  </si>
  <si>
    <t>1066</t>
  </si>
  <si>
    <t>1196</t>
  </si>
  <si>
    <t>1197</t>
  </si>
  <si>
    <t>1208</t>
  </si>
  <si>
    <t>1209</t>
  </si>
  <si>
    <t>69</t>
  </si>
  <si>
    <t>71</t>
  </si>
  <si>
    <t>72</t>
  </si>
  <si>
    <t>74</t>
  </si>
  <si>
    <t>75</t>
  </si>
  <si>
    <t>78</t>
  </si>
  <si>
    <t>79</t>
  </si>
  <si>
    <t>83</t>
  </si>
  <si>
    <t>84</t>
  </si>
  <si>
    <t>85</t>
  </si>
  <si>
    <t>86</t>
  </si>
  <si>
    <t>87</t>
  </si>
  <si>
    <t>88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</si>
  <si>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</si>
  <si>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</si>
  <si>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</si>
  <si>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</si>
  <si>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</si>
  <si>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</si>
  <si>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</si>
  <si>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</si>
  <si>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</si>
  <si>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</si>
  <si>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</si>
  <si>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</si>
  <si>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108</t>
  </si>
  <si>
    <t>109</t>
  </si>
  <si>
    <t>164</t>
  </si>
  <si>
    <t>445</t>
  </si>
  <si>
    <t>768</t>
  </si>
  <si>
    <t>774</t>
  </si>
  <si>
    <t>785</t>
  </si>
  <si>
    <t>786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</si>
  <si>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</si>
  <si>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</si>
  <si>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</si>
  <si>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</si>
  <si>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</si>
  <si>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</si>
  <si>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</si>
  <si>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</si>
  <si>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</si>
  <si>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807</t>
  </si>
  <si>
    <t>808</t>
  </si>
  <si>
    <t>815</t>
  </si>
  <si>
    <t>816</t>
  </si>
  <si>
    <t>817</t>
  </si>
  <si>
    <t>191</t>
  </si>
  <si>
    <t>540</t>
  </si>
  <si>
    <t>541</t>
  </si>
  <si>
    <t>542</t>
  </si>
  <si>
    <t>544</t>
  </si>
  <si>
    <t>546</t>
  </si>
  <si>
    <t>548</t>
  </si>
  <si>
    <t>549</t>
  </si>
  <si>
    <t>552</t>
  </si>
  <si>
    <t>553</t>
  </si>
  <si>
    <t>554</t>
  </si>
  <si>
    <t>555</t>
  </si>
  <si>
    <t>556</t>
  </si>
  <si>
    <t>558</t>
  </si>
  <si>
    <t>559</t>
  </si>
  <si>
    <t>561</t>
  </si>
  <si>
    <t>564</t>
  </si>
  <si>
    <t>567</t>
  </si>
  <si>
    <t>568</t>
  </si>
  <si>
    <t>601</t>
  </si>
  <si>
    <t>700</t>
  </si>
  <si>
    <t>856</t>
  </si>
  <si>
    <t>1083</t>
  </si>
  <si>
    <t>1093</t>
  </si>
  <si>
    <t>1187</t>
  </si>
  <si>
    <t>1188</t>
  </si>
  <si>
    <t>1189</t>
  </si>
  <si>
    <t>1190</t>
  </si>
  <si>
    <t>1191</t>
  </si>
  <si>
    <t>2043</t>
  </si>
  <si>
    <t>2078</t>
  </si>
  <si>
    <t>2079</t>
  </si>
  <si>
    <t>2084</t>
  </si>
  <si>
    <t>2113</t>
  </si>
  <si>
    <t>14</t>
  </si>
  <si>
    <t>115</t>
  </si>
  <si>
    <t>520</t>
  </si>
  <si>
    <t>790</t>
  </si>
  <si>
    <t>792</t>
  </si>
  <si>
    <t>217</t>
  </si>
  <si>
    <t>221</t>
  </si>
  <si>
    <t>223</t>
  </si>
  <si>
    <t>352</t>
  </si>
  <si>
    <t>359</t>
  </si>
  <si>
    <t>728</t>
  </si>
  <si>
    <t>740</t>
  </si>
  <si>
    <t>741</t>
  </si>
  <si>
    <t>751</t>
  </si>
  <si>
    <t>759</t>
  </si>
  <si>
    <t>762</t>
  </si>
  <si>
    <t>776</t>
  </si>
  <si>
    <t>780</t>
  </si>
  <si>
    <t>782</t>
  </si>
  <si>
    <t>1039</t>
  </si>
  <si>
    <t>1040</t>
  </si>
  <si>
    <t>1042</t>
  </si>
  <si>
    <t>1043</t>
  </si>
  <si>
    <t>1044</t>
  </si>
  <si>
    <t>1045</t>
  </si>
  <si>
    <t>1048</t>
  </si>
  <si>
    <t>1049</t>
  </si>
  <si>
    <t>1050</t>
  </si>
  <si>
    <t>1051</t>
  </si>
  <si>
    <t>1052</t>
  </si>
  <si>
    <t>1056</t>
  </si>
  <si>
    <t>1121</t>
  </si>
  <si>
    <t>1123</t>
  </si>
  <si>
    <t>705</t>
  </si>
  <si>
    <t>706</t>
  </si>
  <si>
    <t>584,86</t>
  </si>
  <si>
    <t>146,22</t>
  </si>
  <si>
    <t>0,05</t>
  </si>
  <si>
    <t>0,02</t>
  </si>
  <si>
    <t>0,04</t>
  </si>
  <si>
    <t>0,01</t>
  </si>
  <si>
    <t>0,78</t>
  </si>
  <si>
    <t>0,26</t>
  </si>
  <si>
    <t>0,11</t>
  </si>
  <si>
    <t>198,5</t>
  </si>
  <si>
    <t>49,63</t>
  </si>
  <si>
    <t>142,55</t>
  </si>
  <si>
    <t>26,8</t>
  </si>
  <si>
    <t>8,93</t>
  </si>
  <si>
    <t>376,68</t>
  </si>
  <si>
    <t>94,17</t>
  </si>
  <si>
    <t>2,09</t>
  </si>
  <si>
    <t>0,7</t>
  </si>
  <si>
    <t>46,46</t>
  </si>
  <si>
    <t>11,61</t>
  </si>
  <si>
    <t>0,23</t>
  </si>
  <si>
    <t>0,08</t>
  </si>
  <si>
    <t>0,45</t>
  </si>
  <si>
    <t>0,15</t>
  </si>
  <si>
    <t>0,51</t>
  </si>
  <si>
    <t>0,17</t>
  </si>
  <si>
    <t>1,34</t>
  </si>
  <si>
    <t>0,34</t>
  </si>
  <si>
    <t>5,27</t>
  </si>
  <si>
    <t>1,32</t>
  </si>
  <si>
    <t>8,14</t>
  </si>
  <si>
    <t>2,04</t>
  </si>
  <si>
    <t>0,82</t>
  </si>
  <si>
    <t>0,27</t>
  </si>
  <si>
    <t>0,48</t>
  </si>
  <si>
    <t>0,16</t>
  </si>
  <si>
    <t>46,86</t>
  </si>
  <si>
    <t>8,2</t>
  </si>
  <si>
    <t>5,67</t>
  </si>
  <si>
    <t>0,99</t>
  </si>
  <si>
    <t>0,19</t>
  </si>
  <si>
    <t>0,03</t>
  </si>
  <si>
    <t>5,93</t>
  </si>
  <si>
    <t>1,48</t>
  </si>
  <si>
    <t>0,35</t>
  </si>
  <si>
    <t>0,12</t>
  </si>
  <si>
    <t>14,25</t>
  </si>
  <si>
    <t>3,56</t>
  </si>
  <si>
    <t>1,26</t>
  </si>
  <si>
    <t>0,32</t>
  </si>
  <si>
    <t>65,08</t>
  </si>
  <si>
    <t>16,27</t>
  </si>
  <si>
    <t>3,12</t>
  </si>
  <si>
    <t>1,04</t>
  </si>
  <si>
    <t>0,18</t>
  </si>
  <si>
    <t>0,06</t>
  </si>
  <si>
    <t>0,42</t>
  </si>
  <si>
    <t>0,14</t>
  </si>
  <si>
    <t>0,37</t>
  </si>
  <si>
    <t>33,96</t>
  </si>
  <si>
    <t>8,49</t>
  </si>
  <si>
    <t>1,62</t>
  </si>
  <si>
    <t>0,41</t>
  </si>
  <si>
    <t>17,95</t>
  </si>
  <si>
    <t>4,49</t>
  </si>
  <si>
    <t>9,41</t>
  </si>
  <si>
    <t>2,35</t>
  </si>
  <si>
    <t>0,63</t>
  </si>
  <si>
    <t>2,76</t>
  </si>
  <si>
    <t>0,69</t>
  </si>
  <si>
    <t>0</t>
  </si>
  <si>
    <t>7,93</t>
  </si>
  <si>
    <t>1,39</t>
  </si>
  <si>
    <t>71,27</t>
  </si>
  <si>
    <t>12,47</t>
  </si>
  <si>
    <t>232,64</t>
  </si>
  <si>
    <t>40,71</t>
  </si>
  <si>
    <t>3,9</t>
  </si>
  <si>
    <t>0,68</t>
  </si>
  <si>
    <t>1,85</t>
  </si>
  <si>
    <t>3,7</t>
  </si>
  <si>
    <t>637,77</t>
  </si>
  <si>
    <t>102,04</t>
  </si>
  <si>
    <t>0,09</t>
  </si>
  <si>
    <t>56,54</t>
  </si>
  <si>
    <t>14,13</t>
  </si>
  <si>
    <t>1,05</t>
  </si>
  <si>
    <t>15,77</t>
  </si>
  <si>
    <t>9,55</t>
  </si>
  <si>
    <t>7,92</t>
  </si>
  <si>
    <t>3,57</t>
  </si>
  <si>
    <t>3,85</t>
  </si>
  <si>
    <t>2,33</t>
  </si>
  <si>
    <t>3,97</t>
  </si>
  <si>
    <t>12,69</t>
  </si>
  <si>
    <t>7,99</t>
  </si>
  <si>
    <t>16,78</t>
  </si>
  <si>
    <t>10,56</t>
  </si>
  <si>
    <t>6,14</t>
  </si>
  <si>
    <t>3,86</t>
  </si>
  <si>
    <t>0,81</t>
  </si>
  <si>
    <t>1,46</t>
  </si>
  <si>
    <t>0,92</t>
  </si>
  <si>
    <t>1,88</t>
  </si>
  <si>
    <t>1,19</t>
  </si>
  <si>
    <t>2,36</t>
  </si>
  <si>
    <t>0,33</t>
  </si>
  <si>
    <t>0,21</t>
  </si>
  <si>
    <t>2,08</t>
  </si>
  <si>
    <t>1,59</t>
  </si>
  <si>
    <t>0,07</t>
  </si>
  <si>
    <t>5,46</t>
  </si>
  <si>
    <t>3,31</t>
  </si>
  <si>
    <t>45,29</t>
  </si>
  <si>
    <t>27,43</t>
  </si>
  <si>
    <t>11,2</t>
  </si>
  <si>
    <t>6,78</t>
  </si>
  <si>
    <t>10,19</t>
  </si>
  <si>
    <t>6,42</t>
  </si>
  <si>
    <t>67,02</t>
  </si>
  <si>
    <t>42,2</t>
  </si>
  <si>
    <t>0,62</t>
  </si>
  <si>
    <t>0,77</t>
  </si>
  <si>
    <t>0,49</t>
  </si>
  <si>
    <t>19,26</t>
  </si>
  <si>
    <t>4,81</t>
  </si>
  <si>
    <t>16,92</t>
  </si>
  <si>
    <t>5,64</t>
  </si>
  <si>
    <t>0,59</t>
  </si>
  <si>
    <t>0,2</t>
  </si>
  <si>
    <t>0,25</t>
  </si>
  <si>
    <t>0,9</t>
  </si>
  <si>
    <t>0,3</t>
  </si>
  <si>
    <t>4,03</t>
  </si>
  <si>
    <t>183,2</t>
  </si>
  <si>
    <t>45,8</t>
  </si>
  <si>
    <t>3,76</t>
  </si>
  <si>
    <t>0,94</t>
  </si>
  <si>
    <t>0,54</t>
  </si>
  <si>
    <t>136,24</t>
  </si>
  <si>
    <t>34,06</t>
  </si>
  <si>
    <t>10,29</t>
  </si>
  <si>
    <t>2,57</t>
  </si>
  <si>
    <t>1,37</t>
  </si>
  <si>
    <t>4,86</t>
  </si>
  <si>
    <t>1,21</t>
  </si>
  <si>
    <t>19,57</t>
  </si>
  <si>
    <t>4,89</t>
  </si>
  <si>
    <t>1,13</t>
  </si>
  <si>
    <t>0,28</t>
  </si>
  <si>
    <t>5,09</t>
  </si>
  <si>
    <t>1,27</t>
  </si>
  <si>
    <t>9,33</t>
  </si>
  <si>
    <t>16,71</t>
  </si>
  <si>
    <t>4,18</t>
  </si>
  <si>
    <t>206,6</t>
  </si>
  <si>
    <t>51,65</t>
  </si>
  <si>
    <t>0,46</t>
  </si>
  <si>
    <t>1,51</t>
  </si>
  <si>
    <t>0,38</t>
  </si>
  <si>
    <t>0,55</t>
  </si>
  <si>
    <t>0,65</t>
  </si>
  <si>
    <t>0,58</t>
  </si>
  <si>
    <t>0,83</t>
  </si>
  <si>
    <t>0,5</t>
  </si>
  <si>
    <t>3,59</t>
  </si>
  <si>
    <t>2,18</t>
  </si>
  <si>
    <t>8,56</t>
  </si>
  <si>
    <t>5,19</t>
  </si>
  <si>
    <t>0,47</t>
  </si>
  <si>
    <t>11,75</t>
  </si>
  <si>
    <t>7,12</t>
  </si>
  <si>
    <t>0,84</t>
  </si>
  <si>
    <t>4,46</t>
  </si>
  <si>
    <t>2,81</t>
  </si>
  <si>
    <t>1,24</t>
  </si>
  <si>
    <t>4,62</t>
  </si>
  <si>
    <t>2,8</t>
  </si>
  <si>
    <t>2,99</t>
  </si>
  <si>
    <t>1,81</t>
  </si>
  <si>
    <t>8,58</t>
  </si>
  <si>
    <t>5,2</t>
  </si>
  <si>
    <t>48,18</t>
  </si>
  <si>
    <t>29,18</t>
  </si>
  <si>
    <t>2,82</t>
  </si>
  <si>
    <t>1,71</t>
  </si>
  <si>
    <t>2,12</t>
  </si>
  <si>
    <t>1,33</t>
  </si>
  <si>
    <t>11,49</t>
  </si>
  <si>
    <t>7,23</t>
  </si>
  <si>
    <t>11,95</t>
  </si>
  <si>
    <t>7,52</t>
  </si>
  <si>
    <t>32,33</t>
  </si>
  <si>
    <t>18,53</t>
  </si>
  <si>
    <t>1,52</t>
  </si>
  <si>
    <t>0,87</t>
  </si>
  <si>
    <t>41,12</t>
  </si>
  <si>
    <t>23,57</t>
  </si>
  <si>
    <t>2,56</t>
  </si>
  <si>
    <t>1,47</t>
  </si>
  <si>
    <t>2,84</t>
  </si>
  <si>
    <t>1,63</t>
  </si>
  <si>
    <t>3,01</t>
  </si>
  <si>
    <t>1,72</t>
  </si>
  <si>
    <t>3,07</t>
  </si>
  <si>
    <t>1,76</t>
  </si>
  <si>
    <t>52,45</t>
  </si>
  <si>
    <t>30,06</t>
  </si>
  <si>
    <t>13,57</t>
  </si>
  <si>
    <t>7,78</t>
  </si>
  <si>
    <t>0,13</t>
  </si>
  <si>
    <t>4,13</t>
  </si>
  <si>
    <t>1,86</t>
  </si>
  <si>
    <t>24,84</t>
  </si>
  <si>
    <t>14,24</t>
  </si>
  <si>
    <t>2,11</t>
  </si>
  <si>
    <t>1,28</t>
  </si>
  <si>
    <t>12,8</t>
  </si>
  <si>
    <t>7,75</t>
  </si>
  <si>
    <t>47,43</t>
  </si>
  <si>
    <t>28,73</t>
  </si>
  <si>
    <t>18,55</t>
  </si>
  <si>
    <t>10,63</t>
  </si>
  <si>
    <t>24,82</t>
  </si>
  <si>
    <t>15,03</t>
  </si>
  <si>
    <t>13,53</t>
  </si>
  <si>
    <t>8,19</t>
  </si>
  <si>
    <t>0,89</t>
  </si>
  <si>
    <t>1,38</t>
  </si>
  <si>
    <t>0,79</t>
  </si>
  <si>
    <t>3,18</t>
  </si>
  <si>
    <t>1,82</t>
  </si>
  <si>
    <t>0,22</t>
  </si>
  <si>
    <t>2,27</t>
  </si>
  <si>
    <t>1,3</t>
  </si>
  <si>
    <t>7,02</t>
  </si>
  <si>
    <t>4,25</t>
  </si>
  <si>
    <t>2,93</t>
  </si>
  <si>
    <t>1,78</t>
  </si>
  <si>
    <t>3,03</t>
  </si>
  <si>
    <t>1,83</t>
  </si>
  <si>
    <t>24,33</t>
  </si>
  <si>
    <t>13,95</t>
  </si>
  <si>
    <t>1,23</t>
  </si>
  <si>
    <t>23,33</t>
  </si>
  <si>
    <t>13,37</t>
  </si>
  <si>
    <t>7,28</t>
  </si>
  <si>
    <t>7,71</t>
  </si>
  <si>
    <t>4,42</t>
  </si>
  <si>
    <t>8,24</t>
  </si>
  <si>
    <t>4,72</t>
  </si>
  <si>
    <t>6,35</t>
  </si>
  <si>
    <t>3,64</t>
  </si>
  <si>
    <t>4,02</t>
  </si>
  <si>
    <t>2,31</t>
  </si>
  <si>
    <t>7,54</t>
  </si>
  <si>
    <t>4,32</t>
  </si>
  <si>
    <t>6,67</t>
  </si>
  <si>
    <t>3,82</t>
  </si>
  <si>
    <t>90,2</t>
  </si>
  <si>
    <t>51,7</t>
  </si>
  <si>
    <t>14,55</t>
  </si>
  <si>
    <t>8,34</t>
  </si>
  <si>
    <t>100,77</t>
  </si>
  <si>
    <t>57,76</t>
  </si>
  <si>
    <t>25,58</t>
  </si>
  <si>
    <t>14,66</t>
  </si>
  <si>
    <t>0,72</t>
  </si>
  <si>
    <t>BOSCO CEDUO</t>
  </si>
  <si>
    <t>INCOLT PROD</t>
  </si>
  <si>
    <t>FU D ACCERT</t>
  </si>
  <si>
    <t>CAST FRUTTO</t>
  </si>
  <si>
    <t>SEMIN ARBOR</t>
  </si>
  <si>
    <t>SEMINATIVO</t>
  </si>
  <si>
    <t>AREA FAB DM</t>
  </si>
  <si>
    <t>FABB RURALE</t>
  </si>
  <si>
    <t>VIGNETO</t>
  </si>
  <si>
    <t>PORZ DI FR</t>
  </si>
  <si>
    <t>PORZ RUR FP</t>
  </si>
  <si>
    <t>RELIT STRAD</t>
  </si>
  <si>
    <t>Nuda proprieta'</t>
  </si>
  <si>
    <t>AB III 2.1</t>
  </si>
  <si>
    <t>1.2.2.02.13.01.001</t>
  </si>
  <si>
    <t>TERRENI AGRICOLI</t>
  </si>
  <si>
    <t>1.2.2.02.13.99.999</t>
  </si>
  <si>
    <t>ALTRI TERRENI N.A.C.</t>
  </si>
  <si>
    <t>TERRENO INDISPONIBILE</t>
  </si>
  <si>
    <t>Concedente in parte</t>
  </si>
  <si>
    <t>Enfiteusi</t>
  </si>
  <si>
    <t>Livellario</t>
  </si>
  <si>
    <t>27</t>
  </si>
  <si>
    <t>FERRENTINO VINCENZO -IMPIANTI ELETTRICI- 2.900,00 340.702,70 340.702,70
ALLACCIAMENTO ELETTRICO FONTANA PIAZZALE ANTISTANTE COMUNE
PAGAMENTO FATTURA N. 15</t>
  </si>
  <si>
    <t>LAVORI DI INSTALLAZIONE TELECAMERE LATO NORD DELLA SEDE COM.LE.IMPEGNO SPESA E AFFIDAMENTO LAVORI</t>
  </si>
  <si>
    <t>SMONTAGGIO TELECAMERA C/O SEDE MUNICIPALE LATO VV.UU.RIPARAZ.E
MONTAGGIO-RIPRISTINO IMPIANTO DI SORVEGLIANZA.IMPEGNO E LIQUIDAZIONE</t>
  </si>
  <si>
    <t>INTERVENTI VARI C/O L'EX SCUOLA ELEMENTARE VIA FILZI.IMPEGNO SPESA E
LIQUIDAZIONE FATTURA</t>
  </si>
  <si>
    <t>INTERVENTI PRESSO L'EX SCUOLA ELEMENTARE FILZI</t>
  </si>
  <si>
    <t>LAVORI DI SISTEMAZIONE C/O L'EX SCUOLA ELEM.FILZI E FORNITURA ARREDO IN
ACCIAIO INOX</t>
  </si>
  <si>
    <t>LAVORI URGENTI DI PITTURAZIONE LOCALI PLESSI SCOLASTICI EX SCUOLA MATERNA CASALE E S.E.S.NAZARIO P.T.</t>
  </si>
  <si>
    <t>LAVORI OPERE ACCESSORIE IN FERRO E ALLUMINIO EX SCUOLA MATERNA CASALE.IMPEGNO SPESA E AFFIDAMENTO LAVORI</t>
  </si>
  <si>
    <t>ESPOSITO ALDO-IMPRESA EDILE- 1.059,21 1.059,21 1.059,21
LAVORI EX SCUOLA MATERNA CASALE-ACCONTO</t>
  </si>
  <si>
    <t>FORNITURA E POSA IN OPERA DI INFISSI INTERNI C/O SCUOLA MATERNA S.NAZARIO DA ADIBIRE A UFFICIO SANITARIO</t>
  </si>
  <si>
    <t>LAVORI DI REALIZZAZIONE BAGNO PER PORTATORI DI HANDICAP C/O LA SCUOLA
MATERNA S.NAZARIO</t>
  </si>
  <si>
    <t>SALDO PER LAVORI DI REALIZZAZIONE BAGNO PER HANDICAPPATI SCUOLA MATERNA
S.NAZARIO DA ADIBIRE A UFFICIO SANITARIO</t>
  </si>
  <si>
    <t>FORNITURA E POSA IN OPERA DI N.5 CLIMATIZZATORI COMANDO VV.UU.</t>
  </si>
  <si>
    <t>INCARICO DI SUPPORTO AL RUP BANDO CONTRATTI QDI QUARTIERE
PAGAMENTO FATTURA</t>
  </si>
  <si>
    <t>FABBRICATO AD USO SCOLASTICO</t>
  </si>
  <si>
    <t>1.2.2.02.09.03.001</t>
  </si>
  <si>
    <t>FOGLIO 9 MAPP. 868</t>
  </si>
  <si>
    <t>SCUOLA MATERNA E MATERNA CASALE MANZI</t>
  </si>
  <si>
    <r>
      <t xml:space="preserve">Denominazione bene: </t>
    </r>
    <r>
      <rPr>
        <b/>
        <sz val="9"/>
        <color indexed="18"/>
        <rFont val="Verdana"/>
        <family val="2"/>
      </rPr>
      <t>SCUOLA MATERNA DE SIMONE</t>
    </r>
  </si>
  <si>
    <t>FOGLIO 13 MAPP. 1093</t>
  </si>
  <si>
    <t>SCUOLA MATERNA DE SIMONE</t>
  </si>
  <si>
    <t>VAI FABIO FILZI</t>
  </si>
  <si>
    <r>
      <t xml:space="preserve">Denominazione bene: </t>
    </r>
    <r>
      <rPr>
        <b/>
        <sz val="9"/>
        <color indexed="18"/>
        <rFont val="Verdana"/>
        <family val="2"/>
      </rPr>
      <t>SCUOLA ELEMENTARE FILZI</t>
    </r>
  </si>
  <si>
    <t>FOGLIO 13 MAPP. 1092-2042-2043</t>
  </si>
  <si>
    <t>SCUOLA MATERNA SAN NAZZARIO</t>
  </si>
  <si>
    <t>FOGLIO 15 MAPP. 1011</t>
  </si>
  <si>
    <t>SCUOLA ELEMENTARE FILZI</t>
  </si>
  <si>
    <t>VARIE</t>
  </si>
  <si>
    <t>SCUOLA ELEMENTARE SAN NAZZARIO</t>
  </si>
  <si>
    <r>
      <t xml:space="preserve">Denominazione bene: </t>
    </r>
    <r>
      <rPr>
        <b/>
        <sz val="9"/>
        <color indexed="18"/>
        <rFont val="Verdana"/>
        <family val="2"/>
      </rPr>
      <t>SCUOLA ELEMENTARE SAN NAZZARIO</t>
    </r>
  </si>
  <si>
    <t>FOGLIO 15 MAPP. 279</t>
  </si>
  <si>
    <r>
      <t xml:space="preserve">Denominazione bene: </t>
    </r>
    <r>
      <rPr>
        <b/>
        <sz val="9"/>
        <color indexed="18"/>
        <rFont val="Verdana"/>
        <family val="2"/>
      </rPr>
      <t>SCUOLA MEDIA E PALESTRA</t>
    </r>
  </si>
  <si>
    <t>FOGLIO 13 MAPP. 757-789</t>
  </si>
  <si>
    <t>FOGLIO 13 MAPP. 787-788</t>
  </si>
  <si>
    <t>SCUOLA MEDIA E PALESTRA</t>
  </si>
  <si>
    <t>FOGLIO 13 MAPP. 789</t>
  </si>
  <si>
    <t>CAMPO POLIVALENTE</t>
  </si>
  <si>
    <t>IMPIANTI SPORTIVI</t>
  </si>
  <si>
    <t>1.2.2.02.09.16.001</t>
  </si>
  <si>
    <t>CAMPO SPORTIVO</t>
  </si>
  <si>
    <t>FOGLIO 12 MAPP. 994</t>
  </si>
  <si>
    <t>TIPOLOGIA DI DIRITTO : USUFRUTTO</t>
  </si>
  <si>
    <r>
      <t xml:space="preserve">Denominazione bene: </t>
    </r>
    <r>
      <rPr>
        <b/>
        <sz val="9"/>
        <color indexed="18"/>
        <rFont val="Verdana"/>
        <family val="2"/>
      </rPr>
      <t>LOCALE SARATOGA - BOCCIODROMO</t>
    </r>
  </si>
  <si>
    <t>LOCALE SARATOGA - BOCCIODROMO</t>
  </si>
  <si>
    <t>FOGLIO 10 MAPP. 1060 SUB. 1</t>
  </si>
  <si>
    <t>FOGLIO 10 MAPP. 1060 SUB. 6</t>
  </si>
  <si>
    <t>FOGLIO 10 MAPP. 1060 SUB. 3</t>
  </si>
  <si>
    <t>FOGLIO 10 MAPP. 1060 SUB. 4</t>
  </si>
  <si>
    <t>FOGLIO 10 MAPP. 1060 SUB. 5</t>
  </si>
  <si>
    <t>CENTRO SOCIALE BETTY FAIELLA</t>
  </si>
  <si>
    <t>Proprieta' di Terzi</t>
  </si>
  <si>
    <t>VIA NUNZIANTE BASILE</t>
  </si>
  <si>
    <t>CONTRIBUTO DELA REGIONE PER REDAZIONE PROGRAMMA INTEGRATO DI RIQUALIFICAZIONE URBANISTICA L.R.26/02</t>
  </si>
  <si>
    <t>SEMINARIO DEL 20 E 27 NOVEMBRE 2007-CONDONO EDILIZIO-PROCEDURA
AUTOMATIZZATA-ACCONTO</t>
  </si>
  <si>
    <t>SEMINARIO INDENNITA' DI ESPROPRIAZIONE NEGLI ENTI LOCALISENTENZE CORTE COSTIT.N.348 E 349 DEL 2007</t>
  </si>
  <si>
    <t>SALDO PER PARTECIPAZIONE SEMINARIO DEL 20 E 27 NOVEMBRE SUL CONDONO EDILIZIO-PROCEDURA AUTOMATIZZATA</t>
  </si>
  <si>
    <t>MANUALE PER PRESENTAZIONE DELLA SEGNALAZIONE CERTIFICATA DI INIZIO ATTIVITA'IN MATERIA DI EDILIZIA E PER LA VERIFICA DELL'U.T.COMPETENTE</t>
  </si>
  <si>
    <t>INCARICO DI STUDIO GEOLOGICO PER LA RIPERIMENTAZIONE DELL'AREA A RISCHIO IDROGEOLOGICO.</t>
  </si>
  <si>
    <t xml:space="preserve">SISTEMAZIONE E MESSA IN SICUREZZA TERRITORIO COMUNALE COORDINATORE SICUREZZA IN FASE DI ESECUZIONE E D.L.
</t>
  </si>
  <si>
    <t>POSIZIONE MUTUO 4401179/01 OPERE DI VIABILITA' COMUNALI</t>
  </si>
  <si>
    <t>POSIZIONE MUTUO 4434033/01 STRADE COMUNALI</t>
  </si>
  <si>
    <t>POSIZIONE MUTUO 4434029/01 STRADE COMUNALI</t>
  </si>
  <si>
    <t>POSIZIONE MUTUO 4434031/01 STRADE COMUNALI</t>
  </si>
  <si>
    <t>POSIZIONE MUTUO 4434032/01 STRADE COMUNALI</t>
  </si>
  <si>
    <t>POSIZIONE MUTUO 4434034/01 STRADE COMUNALI</t>
  </si>
  <si>
    <t>POSIZIONE MUTUO: 4434030/01 IMPIANTI SPORTIVI</t>
  </si>
  <si>
    <t>COMUNE DI BRACIGLIANO (SA) -  INVENTARIO 2016 -  AB III 2.2 FABBRICATI</t>
  </si>
  <si>
    <t>COMUNE DI BRACIGLIANO (SA) -  INVENTARIO 2016 -  ELENCO TERRENI CON ALTRI DIRITTI ESTRATTI DA CATASTO</t>
  </si>
  <si>
    <t>Val. 2015</t>
  </si>
  <si>
    <t>Valore 2016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</si>
</sst>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]\ * #,##0.00_-;\-[$€]\ * #,##0.00_-;_-[$€]\ * \-??_-;_-@_-"/>
    <numFmt numFmtId="166" formatCode="00"/>
    <numFmt numFmtId="167" formatCode="_-&quot;€ &quot;* #,##0.00_-;&quot;-€ &quot;* #,##0.00_-;_-&quot;€ &quot;* \-??_-;_-@_-"/>
    <numFmt numFmtId="168" formatCode="_-[$€-410]\ * #,##0.00_-;\-[$€-410]\ * #,##0.00_-;_-[$€-410]\ * &quot;-&quot;??_-;_-@_-"/>
    <numFmt numFmtId="169" formatCode="_-* #,##0.00\ [$€-1007]_-;\-* #,##0.00\ [$€-1007]_-;_-* &quot;-&quot;??\ [$€-1007]_-;_-@_-"/>
    <numFmt numFmtId="170" formatCode="#,##0.00\ [$€-1007];\-#,##0.00\ [$€-1007]"/>
    <numFmt numFmtId="171" formatCode="[$€-410]\ #,##0.00;\-[$€-410]\ #,##0.00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_-;\-* #,##0.00_-;_-* \-_-;_-@_-"/>
    <numFmt numFmtId="178" formatCode="_-[$€-2]\ * #,##0.00_-;\-[$€-2]\ * #,##0.00_-;_-[$€-2]\ * \-??_-"/>
    <numFmt numFmtId="179" formatCode="_-* #,##0_-;\-* #,##0_-;_-* \-_-;_-@_-"/>
    <numFmt numFmtId="180" formatCode="_-* #,##0.0_-;\-* #,##0.0_-;_-* \-_-;_-@_-"/>
    <numFmt numFmtId="181" formatCode="_-* #,##0.00_-;\-* #,##0.00_-;_-* \-??_-;_-@_-"/>
    <numFmt numFmtId="182" formatCode="_-* #,##0.000_-;\-* #,##0.000_-;_-* \-_-;_-@_-"/>
    <numFmt numFmtId="183" formatCode="0_ ;\-0\ "/>
    <numFmt numFmtId="184" formatCode="#,##0.00_ ;\-#,##0.00\ "/>
    <numFmt numFmtId="185" formatCode="_-* #,##0.00\ [$€-803]_-;\-* #,##0.00\ [$€-803]_-;_-* &quot;-&quot;??\ [$€-803]_-;_-@_-"/>
    <numFmt numFmtId="186" formatCode="[$-410]dddd\ d\ mmmm\ yyyy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L.&quot;\ #,##0;\-&quot;L.&quot;\ #,##0"/>
    <numFmt numFmtId="194" formatCode="&quot;L.&quot;\ #,##0;[Red]\-&quot;L.&quot;\ #,##0"/>
    <numFmt numFmtId="195" formatCode="&quot;L.&quot;\ #,##0.00;\-&quot;L.&quot;\ #,##0.00"/>
    <numFmt numFmtId="196" formatCode="&quot;L.&quot;\ #,##0.00;[Red]\-&quot;L.&quot;\ #,##0.00"/>
    <numFmt numFmtId="197" formatCode="_-&quot;L.&quot;\ * #,##0_-;\-&quot;L.&quot;\ * #,##0_-;_-&quot;L.&quot;\ * &quot;-&quot;_-;_-@_-"/>
    <numFmt numFmtId="198" formatCode="_-&quot;L.&quot;\ * #,##0.00_-;\-&quot;L.&quot;\ * #,##0.00_-;_-&quot;L.&quot;\ 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%"/>
    <numFmt numFmtId="214" formatCode="_-[$€-2]\ * #,##0.00_-;\-[$€-2]\ * #,##0.00_-;_-[$€-2]\ * &quot;-&quot;??_-"/>
    <numFmt numFmtId="215" formatCode="#0.000000"/>
    <numFmt numFmtId="216" formatCode="0.000"/>
    <numFmt numFmtId="217" formatCode="#,##0.00\ [$€-410];\-#,##0.00\ [$€-410]"/>
    <numFmt numFmtId="218" formatCode="&quot;Attivo&quot;;&quot;Attivo&quot;;&quot;Inattivo&quot;"/>
    <numFmt numFmtId="21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26"/>
      <color indexed="62"/>
      <name val="Verdana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9"/>
      <color indexed="18"/>
      <name val="Verdana"/>
      <family val="2"/>
    </font>
    <font>
      <b/>
      <sz val="9"/>
      <color indexed="18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Arial Narrow"/>
      <family val="2"/>
    </font>
    <font>
      <sz val="8"/>
      <name val="Verdana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MS Sans Serif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6"/>
      <name val="Verdana"/>
      <family val="2"/>
    </font>
    <font>
      <sz val="10"/>
      <color indexed="10"/>
      <name val="Arial Narrow"/>
      <family val="2"/>
    </font>
    <font>
      <b/>
      <sz val="9"/>
      <color indexed="8"/>
      <name val="Verdana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2" fillId="22" borderId="7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" fillId="24" borderId="8" applyNumberFormat="0" applyFont="0" applyAlignment="0" applyProtection="0"/>
    <xf numFmtId="0" fontId="2" fillId="24" borderId="8" applyNumberFormat="0" applyFont="0" applyAlignment="0" applyProtection="0"/>
    <xf numFmtId="0" fontId="53" fillId="25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2" fillId="0" borderId="0" xfId="108">
      <alignment/>
      <protection/>
    </xf>
    <xf numFmtId="0" fontId="3" fillId="20" borderId="11" xfId="108" applyFont="1" applyFill="1" applyBorder="1">
      <alignment/>
      <protection/>
    </xf>
    <xf numFmtId="0" fontId="3" fillId="20" borderId="11" xfId="108" applyFont="1" applyFill="1" applyBorder="1" applyAlignment="1">
      <alignment horizontal="center"/>
      <protection/>
    </xf>
    <xf numFmtId="165" fontId="3" fillId="20" borderId="11" xfId="95" applyFont="1" applyFill="1" applyBorder="1" applyAlignment="1">
      <alignment/>
    </xf>
    <xf numFmtId="0" fontId="2" fillId="0" borderId="0" xfId="108" applyAlignment="1">
      <alignment horizontal="center"/>
      <protection/>
    </xf>
    <xf numFmtId="165" fontId="2" fillId="0" borderId="0" xfId="95" applyAlignment="1">
      <alignment/>
    </xf>
    <xf numFmtId="0" fontId="2" fillId="0" borderId="0" xfId="113">
      <alignment/>
      <protection/>
    </xf>
    <xf numFmtId="0" fontId="21" fillId="0" borderId="11" xfId="113" applyNumberFormat="1" applyFont="1" applyBorder="1" applyAlignment="1">
      <alignment horizontal="left"/>
      <protection/>
    </xf>
    <xf numFmtId="7" fontId="21" fillId="0" borderId="11" xfId="95" applyNumberFormat="1" applyFont="1" applyFill="1" applyBorder="1" applyAlignment="1" applyProtection="1">
      <alignment/>
      <protection/>
    </xf>
    <xf numFmtId="0" fontId="23" fillId="0" borderId="11" xfId="113" applyFont="1" applyFill="1" applyBorder="1" applyAlignment="1">
      <alignment wrapText="1"/>
      <protection/>
    </xf>
    <xf numFmtId="0" fontId="26" fillId="0" borderId="11" xfId="113" applyFont="1" applyBorder="1" applyAlignment="1">
      <alignment horizontal="center"/>
      <protection/>
    </xf>
    <xf numFmtId="0" fontId="29" fillId="0" borderId="11" xfId="113" applyFont="1" applyBorder="1" applyAlignment="1">
      <alignment horizontal="left"/>
      <protection/>
    </xf>
    <xf numFmtId="165" fontId="29" fillId="0" borderId="11" xfId="95" applyFont="1" applyFill="1" applyBorder="1" applyAlignment="1" applyProtection="1">
      <alignment horizontal="center"/>
      <protection/>
    </xf>
    <xf numFmtId="164" fontId="29" fillId="0" borderId="11" xfId="113" applyNumberFormat="1" applyFont="1" applyBorder="1" applyAlignment="1">
      <alignment/>
      <protection/>
    </xf>
    <xf numFmtId="0" fontId="29" fillId="0" borderId="11" xfId="113" applyNumberFormat="1" applyFont="1" applyBorder="1" applyAlignment="1">
      <alignment/>
      <protection/>
    </xf>
    <xf numFmtId="164" fontId="29" fillId="0" borderId="11" xfId="113" applyNumberFormat="1" applyFont="1" applyBorder="1" applyAlignment="1">
      <alignment horizontal="right"/>
      <protection/>
    </xf>
    <xf numFmtId="0" fontId="29" fillId="0" borderId="11" xfId="113" applyFont="1" applyFill="1" applyBorder="1" applyAlignment="1">
      <alignment horizontal="center"/>
      <protection/>
    </xf>
    <xf numFmtId="164" fontId="29" fillId="0" borderId="11" xfId="113" applyNumberFormat="1" applyFont="1" applyFill="1" applyBorder="1" applyAlignment="1">
      <alignment horizontal="right"/>
      <protection/>
    </xf>
    <xf numFmtId="164" fontId="29" fillId="0" borderId="11" xfId="113" applyNumberFormat="1" applyFont="1" applyFill="1" applyBorder="1">
      <alignment/>
      <protection/>
    </xf>
    <xf numFmtId="164" fontId="29" fillId="0" borderId="11" xfId="113" applyNumberFormat="1" applyFont="1" applyBorder="1">
      <alignment/>
      <protection/>
    </xf>
    <xf numFmtId="0" fontId="29" fillId="0" borderId="11" xfId="113" applyFont="1" applyFill="1" applyBorder="1">
      <alignment/>
      <protection/>
    </xf>
    <xf numFmtId="164" fontId="29" fillId="0" borderId="11" xfId="95" applyNumberFormat="1" applyFont="1" applyFill="1" applyBorder="1" applyAlignment="1">
      <alignment horizontal="right"/>
    </xf>
    <xf numFmtId="164" fontId="28" fillId="0" borderId="11" xfId="95" applyNumberFormat="1" applyFont="1" applyFill="1" applyBorder="1" applyAlignment="1" applyProtection="1">
      <alignment/>
      <protection/>
    </xf>
    <xf numFmtId="167" fontId="28" fillId="2" borderId="11" xfId="95" applyNumberFormat="1" applyFont="1" applyFill="1" applyBorder="1" applyAlignment="1" applyProtection="1">
      <alignment/>
      <protection/>
    </xf>
    <xf numFmtId="0" fontId="29" fillId="0" borderId="11" xfId="113" applyFont="1" applyBorder="1" applyAlignment="1">
      <alignment horizontal="center"/>
      <protection/>
    </xf>
    <xf numFmtId="0" fontId="30" fillId="0" borderId="11" xfId="113" applyFont="1" applyBorder="1" applyAlignment="1">
      <alignment wrapText="1"/>
      <protection/>
    </xf>
    <xf numFmtId="0" fontId="29" fillId="0" borderId="11" xfId="113" applyNumberFormat="1" applyFont="1" applyBorder="1" applyAlignment="1">
      <alignment horizontal="left"/>
      <protection/>
    </xf>
    <xf numFmtId="7" fontId="29" fillId="0" borderId="11" xfId="95" applyNumberFormat="1" applyFont="1" applyFill="1" applyBorder="1" applyAlignment="1" applyProtection="1">
      <alignment/>
      <protection/>
    </xf>
    <xf numFmtId="165" fontId="29" fillId="2" borderId="11" xfId="95" applyFont="1" applyFill="1" applyBorder="1" applyAlignment="1" applyProtection="1">
      <alignment/>
      <protection/>
    </xf>
    <xf numFmtId="7" fontId="28" fillId="0" borderId="11" xfId="95" applyNumberFormat="1" applyFont="1" applyFill="1" applyBorder="1" applyAlignment="1" applyProtection="1">
      <alignment horizontal="right"/>
      <protection/>
    </xf>
    <xf numFmtId="164" fontId="29" fillId="0" borderId="11" xfId="0" applyNumberFormat="1" applyFont="1" applyFill="1" applyBorder="1" applyAlignment="1">
      <alignment horizontal="right"/>
    </xf>
    <xf numFmtId="0" fontId="30" fillId="0" borderId="11" xfId="113" applyFont="1" applyFill="1" applyBorder="1" applyAlignment="1">
      <alignment wrapText="1"/>
      <protection/>
    </xf>
    <xf numFmtId="0" fontId="28" fillId="0" borderId="0" xfId="113" applyFont="1" applyAlignment="1">
      <alignment vertical="center" textRotation="90" wrapText="1"/>
      <protection/>
    </xf>
    <xf numFmtId="0" fontId="29" fillId="0" borderId="0" xfId="113" applyFont="1" applyBorder="1" applyAlignment="1">
      <alignment horizontal="left"/>
      <protection/>
    </xf>
    <xf numFmtId="165" fontId="29" fillId="0" borderId="0" xfId="95" applyFont="1" applyFill="1" applyBorder="1" applyAlignment="1" applyProtection="1">
      <alignment/>
      <protection/>
    </xf>
    <xf numFmtId="0" fontId="27" fillId="0" borderId="0" xfId="113" applyFont="1">
      <alignment/>
      <protection/>
    </xf>
    <xf numFmtId="0" fontId="29" fillId="0" borderId="0" xfId="113" applyFont="1">
      <alignment/>
      <protection/>
    </xf>
    <xf numFmtId="0" fontId="21" fillId="0" borderId="0" xfId="113" applyFont="1" applyAlignment="1">
      <alignment vertical="center"/>
      <protection/>
    </xf>
    <xf numFmtId="0" fontId="31" fillId="0" borderId="0" xfId="113" applyFont="1">
      <alignment/>
      <protection/>
    </xf>
    <xf numFmtId="0" fontId="32" fillId="0" borderId="11" xfId="114" applyFont="1" applyFill="1" applyBorder="1" applyAlignment="1">
      <alignment horizontal="center" vertical="center" wrapText="1"/>
      <protection/>
    </xf>
    <xf numFmtId="0" fontId="33" fillId="0" borderId="11" xfId="113" applyFont="1" applyFill="1" applyBorder="1" applyAlignment="1">
      <alignment horizontal="left" vertical="center" wrapText="1"/>
      <protection/>
    </xf>
    <xf numFmtId="49" fontId="32" fillId="0" borderId="11" xfId="114" applyNumberFormat="1" applyFont="1" applyFill="1" applyBorder="1" applyAlignment="1">
      <alignment horizontal="center" vertical="center" wrapText="1"/>
      <protection/>
    </xf>
    <xf numFmtId="164" fontId="33" fillId="0" borderId="11" xfId="139" applyNumberFormat="1" applyFont="1" applyFill="1" applyBorder="1" applyAlignment="1">
      <alignment horizontal="right" vertical="center" wrapText="1"/>
    </xf>
    <xf numFmtId="49" fontId="32" fillId="0" borderId="11" xfId="114" applyNumberFormat="1" applyFont="1" applyFill="1" applyBorder="1" applyAlignment="1">
      <alignment horizontal="left" vertical="center" wrapText="1"/>
      <protection/>
    </xf>
    <xf numFmtId="0" fontId="31" fillId="0" borderId="0" xfId="113" applyFont="1" applyAlignment="1">
      <alignment vertical="center"/>
      <protection/>
    </xf>
    <xf numFmtId="0" fontId="32" fillId="0" borderId="11" xfId="114" applyFont="1" applyFill="1" applyBorder="1" applyAlignment="1">
      <alignment horizontal="center" vertical="center"/>
      <protection/>
    </xf>
    <xf numFmtId="0" fontId="31" fillId="0" borderId="0" xfId="113" applyFont="1" applyAlignment="1">
      <alignment horizontal="center" vertical="center"/>
      <protection/>
    </xf>
    <xf numFmtId="0" fontId="31" fillId="0" borderId="0" xfId="113" applyFont="1" applyAlignment="1">
      <alignment horizontal="left" vertical="center"/>
      <protection/>
    </xf>
    <xf numFmtId="49" fontId="31" fillId="0" borderId="0" xfId="113" applyNumberFormat="1" applyFont="1" applyFill="1" applyAlignment="1">
      <alignment horizontal="center" vertical="center"/>
      <protection/>
    </xf>
    <xf numFmtId="168" fontId="31" fillId="0" borderId="0" xfId="139" applyNumberFormat="1" applyFont="1" applyAlignment="1">
      <alignment horizontal="center" vertical="center"/>
    </xf>
    <xf numFmtId="165" fontId="31" fillId="0" borderId="0" xfId="95" applyFont="1" applyAlignment="1">
      <alignment horizontal="center" vertical="center"/>
    </xf>
    <xf numFmtId="164" fontId="29" fillId="0" borderId="0" xfId="113" applyNumberFormat="1" applyFont="1" applyAlignment="1">
      <alignment horizontal="right" vertical="center"/>
      <protection/>
    </xf>
    <xf numFmtId="9" fontId="33" fillId="0" borderId="11" xfId="113" applyNumberFormat="1" applyFont="1" applyFill="1" applyBorder="1" applyAlignment="1">
      <alignment horizontal="center" vertical="center" wrapText="1"/>
      <protection/>
    </xf>
    <xf numFmtId="7" fontId="32" fillId="0" borderId="11" xfId="114" applyNumberFormat="1" applyFont="1" applyFill="1" applyBorder="1" applyAlignment="1">
      <alignment horizontal="right" vertical="center" wrapText="1"/>
      <protection/>
    </xf>
    <xf numFmtId="0" fontId="32" fillId="0" borderId="11" xfId="114" applyFont="1" applyFill="1" applyBorder="1" applyAlignment="1">
      <alignment horizontal="left" vertical="center"/>
      <protection/>
    </xf>
    <xf numFmtId="0" fontId="31" fillId="0" borderId="0" xfId="113" applyFont="1" applyFill="1" applyAlignment="1">
      <alignment vertical="center"/>
      <protection/>
    </xf>
    <xf numFmtId="49" fontId="33" fillId="0" borderId="11" xfId="114" applyNumberFormat="1" applyFont="1" applyFill="1" applyBorder="1" applyAlignment="1">
      <alignment vertical="center"/>
      <protection/>
    </xf>
    <xf numFmtId="164" fontId="31" fillId="0" borderId="0" xfId="113" applyNumberFormat="1" applyFont="1">
      <alignment/>
      <protection/>
    </xf>
    <xf numFmtId="0" fontId="32" fillId="0" borderId="12" xfId="114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/>
      <protection/>
    </xf>
    <xf numFmtId="0" fontId="31" fillId="0" borderId="0" xfId="113" applyFont="1" applyAlignment="1">
      <alignment horizontal="right" vertical="center"/>
      <protection/>
    </xf>
    <xf numFmtId="1" fontId="31" fillId="0" borderId="0" xfId="113" applyNumberFormat="1" applyFont="1" applyAlignment="1">
      <alignment horizontal="right" vertical="center"/>
      <protection/>
    </xf>
    <xf numFmtId="0" fontId="28" fillId="0" borderId="12" xfId="113" applyFont="1" applyBorder="1" applyAlignment="1">
      <alignment horizontal="left"/>
      <protection/>
    </xf>
    <xf numFmtId="0" fontId="28" fillId="0" borderId="12" xfId="11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8" fillId="0" borderId="11" xfId="113" applyFont="1" applyBorder="1" applyAlignment="1">
      <alignment horizontal="left"/>
      <protection/>
    </xf>
    <xf numFmtId="164" fontId="28" fillId="0" borderId="19" xfId="95" applyNumberFormat="1" applyFont="1" applyFill="1" applyBorder="1" applyAlignment="1" applyProtection="1">
      <alignment/>
      <protection/>
    </xf>
    <xf numFmtId="167" fontId="28" fillId="2" borderId="19" xfId="95" applyNumberFormat="1" applyFont="1" applyFill="1" applyBorder="1" applyAlignment="1" applyProtection="1">
      <alignment/>
      <protection/>
    </xf>
    <xf numFmtId="0" fontId="28" fillId="0" borderId="11" xfId="113" applyFont="1" applyFill="1" applyBorder="1" applyAlignment="1">
      <alignment horizontal="center"/>
      <protection/>
    </xf>
    <xf numFmtId="0" fontId="21" fillId="0" borderId="11" xfId="113" applyNumberFormat="1" applyFont="1" applyFill="1" applyBorder="1" applyAlignment="1">
      <alignment horizontal="left"/>
      <protection/>
    </xf>
    <xf numFmtId="0" fontId="2" fillId="0" borderId="0" xfId="113" applyFill="1">
      <alignment/>
      <protection/>
    </xf>
    <xf numFmtId="0" fontId="43" fillId="0" borderId="11" xfId="0" applyFont="1" applyFill="1" applyBorder="1" applyAlignment="1">
      <alignment/>
    </xf>
    <xf numFmtId="165" fontId="43" fillId="0" borderId="11" xfId="95" applyFont="1" applyBorder="1" applyAlignment="1">
      <alignment horizontal="center" vertical="center"/>
    </xf>
    <xf numFmtId="164" fontId="43" fillId="0" borderId="11" xfId="113" applyNumberFormat="1" applyFont="1" applyBorder="1" applyAlignment="1">
      <alignment horizontal="center" vertical="center"/>
      <protection/>
    </xf>
    <xf numFmtId="1" fontId="31" fillId="0" borderId="0" xfId="113" applyNumberFormat="1" applyFont="1" applyAlignment="1">
      <alignment horizontal="center" vertical="center"/>
      <protection/>
    </xf>
    <xf numFmtId="0" fontId="31" fillId="0" borderId="0" xfId="113" applyFont="1" applyAlignment="1">
      <alignment horizontal="center"/>
      <protection/>
    </xf>
    <xf numFmtId="0" fontId="31" fillId="0" borderId="0" xfId="113" applyFont="1" applyAlignment="1">
      <alignment horizontal="right"/>
      <protection/>
    </xf>
    <xf numFmtId="164" fontId="44" fillId="0" borderId="0" xfId="113" applyNumberFormat="1" applyFont="1" applyFill="1" applyAlignment="1">
      <alignment horizontal="right"/>
      <protection/>
    </xf>
    <xf numFmtId="164" fontId="44" fillId="0" borderId="0" xfId="113" applyNumberFormat="1" applyFont="1" applyFill="1">
      <alignment/>
      <protection/>
    </xf>
    <xf numFmtId="0" fontId="43" fillId="0" borderId="0" xfId="113" applyFont="1" applyAlignment="1">
      <alignment horizontal="left" vertical="center"/>
      <protection/>
    </xf>
    <xf numFmtId="7" fontId="32" fillId="0" borderId="12" xfId="114" applyNumberFormat="1" applyFont="1" applyFill="1" applyBorder="1" applyAlignment="1">
      <alignment horizontal="right" vertical="center" wrapText="1"/>
      <protection/>
    </xf>
    <xf numFmtId="0" fontId="2" fillId="0" borderId="11" xfId="112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 quotePrefix="1">
      <alignment/>
    </xf>
    <xf numFmtId="0" fontId="45" fillId="0" borderId="0" xfId="0" applyFont="1" applyFill="1" applyAlignment="1">
      <alignment/>
    </xf>
    <xf numFmtId="0" fontId="45" fillId="0" borderId="0" xfId="108" applyFont="1" applyFill="1">
      <alignment/>
      <protection/>
    </xf>
    <xf numFmtId="165" fontId="3" fillId="0" borderId="11" xfId="95" applyFont="1" applyBorder="1" applyAlignment="1">
      <alignment horizontal="right"/>
    </xf>
    <xf numFmtId="0" fontId="28" fillId="20" borderId="11" xfId="113" applyFont="1" applyFill="1" applyBorder="1" applyAlignment="1">
      <alignment horizontal="left" vertical="center" wrapText="1"/>
      <protection/>
    </xf>
    <xf numFmtId="0" fontId="46" fillId="26" borderId="11" xfId="114" applyFont="1" applyFill="1" applyBorder="1" applyAlignment="1">
      <alignment horizontal="center" vertical="center" wrapText="1"/>
      <protection/>
    </xf>
    <xf numFmtId="1" fontId="46" fillId="26" borderId="11" xfId="114" applyNumberFormat="1" applyFont="1" applyFill="1" applyBorder="1" applyAlignment="1">
      <alignment horizontal="center" vertical="center" wrapText="1"/>
      <protection/>
    </xf>
    <xf numFmtId="49" fontId="46" fillId="20" borderId="11" xfId="114" applyNumberFormat="1" applyFont="1" applyFill="1" applyBorder="1" applyAlignment="1">
      <alignment horizontal="center" vertical="center" wrapText="1"/>
      <protection/>
    </xf>
    <xf numFmtId="168" fontId="28" fillId="26" borderId="11" xfId="139" applyNumberFormat="1" applyFont="1" applyFill="1" applyBorder="1" applyAlignment="1">
      <alignment horizontal="center" vertical="center" wrapText="1"/>
    </xf>
    <xf numFmtId="49" fontId="32" fillId="0" borderId="12" xfId="114" applyNumberFormat="1" applyFont="1" applyFill="1" applyBorder="1" applyAlignment="1">
      <alignment horizontal="center" vertical="center" wrapText="1"/>
      <protection/>
    </xf>
    <xf numFmtId="0" fontId="43" fillId="20" borderId="11" xfId="113" applyFont="1" applyFill="1" applyBorder="1" applyAlignment="1">
      <alignment horizontal="left" vertical="center" wrapText="1"/>
      <protection/>
    </xf>
    <xf numFmtId="0" fontId="32" fillId="0" borderId="0" xfId="114" applyFont="1" applyFill="1" applyBorder="1" applyAlignment="1">
      <alignment horizontal="center" vertical="center"/>
      <protection/>
    </xf>
    <xf numFmtId="0" fontId="32" fillId="0" borderId="0" xfId="114" applyFont="1" applyFill="1" applyBorder="1" applyAlignment="1">
      <alignment horizontal="left" vertical="center"/>
      <protection/>
    </xf>
    <xf numFmtId="0" fontId="33" fillId="0" borderId="0" xfId="113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/>
    </xf>
    <xf numFmtId="0" fontId="43" fillId="0" borderId="0" xfId="113" applyFont="1" applyFill="1" applyBorder="1" applyAlignment="1">
      <alignment horizontal="left" vertical="center" wrapText="1"/>
      <protection/>
    </xf>
    <xf numFmtId="9" fontId="33" fillId="0" borderId="0" xfId="113" applyNumberFormat="1" applyFont="1" applyFill="1" applyBorder="1" applyAlignment="1">
      <alignment horizontal="center" vertical="center" wrapText="1"/>
      <protection/>
    </xf>
    <xf numFmtId="0" fontId="32" fillId="0" borderId="0" xfId="114" applyFont="1" applyFill="1" applyBorder="1" applyAlignment="1">
      <alignment horizontal="center" vertical="center" wrapText="1"/>
      <protection/>
    </xf>
    <xf numFmtId="49" fontId="32" fillId="0" borderId="0" xfId="114" applyNumberFormat="1" applyFont="1" applyFill="1" applyBorder="1" applyAlignment="1">
      <alignment horizontal="center" vertical="center" wrapText="1"/>
      <protection/>
    </xf>
    <xf numFmtId="164" fontId="33" fillId="0" borderId="0" xfId="139" applyNumberFormat="1" applyFont="1" applyFill="1" applyBorder="1" applyAlignment="1">
      <alignment horizontal="right" vertical="center" wrapText="1"/>
    </xf>
    <xf numFmtId="49" fontId="32" fillId="0" borderId="0" xfId="114" applyNumberFormat="1" applyFont="1" applyFill="1" applyBorder="1" applyAlignment="1">
      <alignment horizontal="left" vertical="center" wrapText="1"/>
      <protection/>
    </xf>
    <xf numFmtId="7" fontId="32" fillId="0" borderId="0" xfId="114" applyNumberFormat="1" applyFont="1" applyFill="1" applyBorder="1" applyAlignment="1">
      <alignment horizontal="right" vertical="center" wrapText="1"/>
      <protection/>
    </xf>
    <xf numFmtId="164" fontId="32" fillId="0" borderId="0" xfId="114" applyNumberFormat="1" applyFont="1" applyFill="1" applyBorder="1" applyAlignment="1">
      <alignment horizontal="right" vertical="center"/>
      <protection/>
    </xf>
    <xf numFmtId="0" fontId="31" fillId="0" borderId="0" xfId="113" applyFont="1" applyBorder="1" applyAlignment="1">
      <alignment vertical="center"/>
      <protection/>
    </xf>
    <xf numFmtId="0" fontId="32" fillId="0" borderId="12" xfId="114" applyFont="1" applyFill="1" applyBorder="1" applyAlignment="1">
      <alignment horizontal="left" vertical="center"/>
      <protection/>
    </xf>
    <xf numFmtId="0" fontId="33" fillId="0" borderId="12" xfId="113" applyFont="1" applyFill="1" applyBorder="1" applyAlignment="1">
      <alignment horizontal="left" vertical="center" wrapText="1"/>
      <protection/>
    </xf>
    <xf numFmtId="9" fontId="33" fillId="0" borderId="12" xfId="113" applyNumberFormat="1" applyFont="1" applyFill="1" applyBorder="1" applyAlignment="1">
      <alignment horizontal="center" vertical="center" wrapText="1"/>
      <protection/>
    </xf>
    <xf numFmtId="164" fontId="33" fillId="0" borderId="12" xfId="139" applyNumberFormat="1" applyFont="1" applyFill="1" applyBorder="1" applyAlignment="1">
      <alignment horizontal="right" vertical="center" wrapText="1"/>
    </xf>
    <xf numFmtId="164" fontId="31" fillId="0" borderId="0" xfId="113" applyNumberFormat="1" applyFont="1" applyAlignment="1">
      <alignment horizontal="right"/>
      <protection/>
    </xf>
    <xf numFmtId="0" fontId="46" fillId="26" borderId="11" xfId="114" applyFont="1" applyFill="1" applyBorder="1" applyAlignment="1">
      <alignment horizontal="left" vertical="center" wrapText="1"/>
      <protection/>
    </xf>
    <xf numFmtId="0" fontId="28" fillId="20" borderId="11" xfId="113" applyFont="1" applyFill="1" applyBorder="1" applyAlignment="1">
      <alignment horizontal="center" vertical="center" wrapText="1"/>
      <protection/>
    </xf>
    <xf numFmtId="0" fontId="28" fillId="20" borderId="11" xfId="113" applyFont="1" applyFill="1" applyBorder="1" applyAlignment="1">
      <alignment vertical="center" wrapText="1"/>
      <protection/>
    </xf>
    <xf numFmtId="164" fontId="46" fillId="26" borderId="11" xfId="114" applyNumberFormat="1" applyFont="1" applyFill="1" applyBorder="1" applyAlignment="1">
      <alignment horizontal="center" vertical="center" wrapText="1"/>
      <protection/>
    </xf>
    <xf numFmtId="164" fontId="46" fillId="26" borderId="11" xfId="114" applyNumberFormat="1" applyFont="1" applyFill="1" applyBorder="1" applyAlignment="1">
      <alignment horizontal="right" vertical="center" wrapText="1"/>
      <protection/>
    </xf>
    <xf numFmtId="0" fontId="31" fillId="0" borderId="0" xfId="113" applyFont="1" applyAlignment="1">
      <alignment horizontal="left"/>
      <protection/>
    </xf>
    <xf numFmtId="0" fontId="39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71" fontId="38" fillId="0" borderId="11" xfId="95" applyNumberFormat="1" applyFont="1" applyBorder="1" applyAlignment="1">
      <alignment/>
    </xf>
    <xf numFmtId="171" fontId="41" fillId="0" borderId="17" xfId="95" applyNumberFormat="1" applyFont="1" applyBorder="1" applyAlignment="1">
      <alignment/>
    </xf>
    <xf numFmtId="171" fontId="42" fillId="0" borderId="14" xfId="95" applyNumberFormat="1" applyFont="1" applyBorder="1" applyAlignment="1">
      <alignment/>
    </xf>
    <xf numFmtId="171" fontId="42" fillId="0" borderId="11" xfId="95" applyNumberFormat="1" applyFont="1" applyBorder="1" applyAlignment="1">
      <alignment/>
    </xf>
    <xf numFmtId="171" fontId="39" fillId="0" borderId="23" xfId="0" applyNumberFormat="1" applyFont="1" applyBorder="1" applyAlignment="1">
      <alignment/>
    </xf>
    <xf numFmtId="171" fontId="39" fillId="0" borderId="24" xfId="0" applyNumberFormat="1" applyFont="1" applyBorder="1" applyAlignment="1">
      <alignment/>
    </xf>
    <xf numFmtId="164" fontId="29" fillId="0" borderId="0" xfId="113" applyNumberFormat="1" applyFont="1" applyAlignment="1">
      <alignment horizontal="center" vertical="center"/>
      <protection/>
    </xf>
    <xf numFmtId="7" fontId="2" fillId="0" borderId="0" xfId="113" applyNumberFormat="1">
      <alignment/>
      <protection/>
    </xf>
    <xf numFmtId="165" fontId="2" fillId="0" borderId="11" xfId="95" applyFont="1" applyFill="1" applyBorder="1" applyAlignment="1">
      <alignment/>
    </xf>
    <xf numFmtId="164" fontId="29" fillId="0" borderId="0" xfId="113" applyNumberFormat="1" applyFont="1" applyAlignment="1">
      <alignment vertical="center"/>
      <protection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43" fillId="0" borderId="0" xfId="113" applyFont="1" applyFill="1" applyAlignment="1">
      <alignment horizontal="left" vertical="center"/>
      <protection/>
    </xf>
    <xf numFmtId="0" fontId="3" fillId="0" borderId="11" xfId="112" applyFont="1" applyBorder="1">
      <alignment/>
      <protection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" fillId="0" borderId="11" xfId="112" applyFont="1" applyFill="1" applyBorder="1">
      <alignment/>
      <protection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31" fillId="0" borderId="0" xfId="113" applyFont="1" applyBorder="1">
      <alignment/>
      <protection/>
    </xf>
    <xf numFmtId="0" fontId="29" fillId="0" borderId="0" xfId="113" applyFont="1" applyBorder="1">
      <alignment/>
      <protection/>
    </xf>
    <xf numFmtId="0" fontId="31" fillId="0" borderId="0" xfId="113" applyFont="1" applyFill="1" applyBorder="1">
      <alignment/>
      <protection/>
    </xf>
    <xf numFmtId="0" fontId="31" fillId="0" borderId="0" xfId="113" applyFont="1" applyBorder="1" applyAlignment="1">
      <alignment horizontal="center" vertical="center"/>
      <protection/>
    </xf>
    <xf numFmtId="168" fontId="31" fillId="0" borderId="0" xfId="139" applyNumberFormat="1" applyFont="1" applyBorder="1" applyAlignment="1">
      <alignment horizontal="center" vertical="center"/>
    </xf>
    <xf numFmtId="49" fontId="31" fillId="0" borderId="0" xfId="113" applyNumberFormat="1" applyFont="1" applyFill="1" applyBorder="1" applyAlignment="1">
      <alignment horizontal="center" vertical="center"/>
      <protection/>
    </xf>
    <xf numFmtId="0" fontId="2" fillId="0" borderId="11" xfId="113" applyFont="1" applyFill="1" applyBorder="1" applyAlignment="1">
      <alignment horizontal="left" vertical="center" wrapText="1"/>
      <protection/>
    </xf>
    <xf numFmtId="49" fontId="20" fillId="0" borderId="11" xfId="114" applyNumberFormat="1" applyFont="1" applyFill="1" applyBorder="1" applyAlignment="1">
      <alignment vertical="center" wrapText="1"/>
      <protection/>
    </xf>
    <xf numFmtId="49" fontId="2" fillId="0" borderId="11" xfId="114" applyNumberFormat="1" applyFont="1" applyFill="1" applyBorder="1" applyAlignment="1">
      <alignment vertical="center" wrapText="1"/>
      <protection/>
    </xf>
    <xf numFmtId="165" fontId="41" fillId="0" borderId="25" xfId="95" applyFont="1" applyBorder="1" applyAlignment="1">
      <alignment horizontal="center" vertical="center"/>
    </xf>
    <xf numFmtId="168" fontId="28" fillId="26" borderId="11" xfId="139" applyNumberFormat="1" applyFont="1" applyFill="1" applyBorder="1" applyAlignment="1">
      <alignment horizontal="left" vertical="center" wrapText="1"/>
    </xf>
    <xf numFmtId="0" fontId="46" fillId="26" borderId="11" xfId="114" applyFont="1" applyFill="1" applyBorder="1" applyAlignment="1">
      <alignment vertical="center" wrapText="1"/>
      <protection/>
    </xf>
    <xf numFmtId="1" fontId="46" fillId="26" borderId="11" xfId="114" applyNumberFormat="1" applyFont="1" applyFill="1" applyBorder="1" applyAlignment="1">
      <alignment vertical="center" wrapText="1"/>
      <protection/>
    </xf>
    <xf numFmtId="49" fontId="46" fillId="20" borderId="11" xfId="114" applyNumberFormat="1" applyFont="1" applyFill="1" applyBorder="1" applyAlignment="1">
      <alignment vertical="center" wrapText="1"/>
      <protection/>
    </xf>
    <xf numFmtId="168" fontId="28" fillId="26" borderId="11" xfId="139" applyNumberFormat="1" applyFont="1" applyFill="1" applyBorder="1" applyAlignment="1">
      <alignment vertical="center" wrapText="1"/>
    </xf>
    <xf numFmtId="0" fontId="2" fillId="0" borderId="11" xfId="113" applyFont="1" applyBorder="1">
      <alignment/>
      <protection/>
    </xf>
    <xf numFmtId="164" fontId="2" fillId="0" borderId="11" xfId="113" applyNumberFormat="1" applyFont="1" applyBorder="1" applyAlignment="1">
      <alignment vertical="center"/>
      <protection/>
    </xf>
    <xf numFmtId="0" fontId="2" fillId="0" borderId="0" xfId="108" applyFont="1">
      <alignment/>
      <protection/>
    </xf>
    <xf numFmtId="0" fontId="2" fillId="0" borderId="0" xfId="108" applyFont="1" applyAlignment="1">
      <alignment horizontal="center"/>
      <protection/>
    </xf>
    <xf numFmtId="165" fontId="2" fillId="0" borderId="0" xfId="95" applyFont="1" applyAlignment="1">
      <alignment/>
    </xf>
    <xf numFmtId="164" fontId="21" fillId="0" borderId="0" xfId="113" applyNumberFormat="1" applyFont="1" applyAlignment="1">
      <alignment vertical="center"/>
      <protection/>
    </xf>
    <xf numFmtId="164" fontId="2" fillId="0" borderId="11" xfId="0" applyNumberFormat="1" applyFont="1" applyBorder="1" applyAlignment="1">
      <alignment horizontal="center"/>
    </xf>
    <xf numFmtId="164" fontId="47" fillId="0" borderId="11" xfId="114" applyNumberFormat="1" applyFont="1" applyFill="1" applyBorder="1" applyAlignment="1">
      <alignment horizontal="right" vertical="center"/>
      <protection/>
    </xf>
    <xf numFmtId="9" fontId="33" fillId="0" borderId="19" xfId="113" applyNumberFormat="1" applyFont="1" applyFill="1" applyBorder="1" applyAlignment="1">
      <alignment horizontal="center" vertical="center" wrapText="1"/>
      <protection/>
    </xf>
    <xf numFmtId="0" fontId="33" fillId="0" borderId="0" xfId="113" applyFont="1" applyFill="1" applyAlignment="1">
      <alignment vertical="center"/>
      <protection/>
    </xf>
    <xf numFmtId="164" fontId="33" fillId="0" borderId="11" xfId="139" applyNumberFormat="1" applyFont="1" applyFill="1" applyBorder="1" applyAlignment="1">
      <alignment vertical="center"/>
    </xf>
    <xf numFmtId="49" fontId="32" fillId="0" borderId="11" xfId="114" applyNumberFormat="1" applyFont="1" applyFill="1" applyBorder="1" applyAlignment="1">
      <alignment vertical="center" wrapText="1"/>
      <protection/>
    </xf>
    <xf numFmtId="49" fontId="33" fillId="0" borderId="11" xfId="114" applyNumberFormat="1" applyFont="1" applyFill="1" applyBorder="1" applyAlignment="1">
      <alignment vertical="center" wrapText="1"/>
      <protection/>
    </xf>
    <xf numFmtId="0" fontId="33" fillId="0" borderId="0" xfId="113" applyFont="1" applyAlignment="1">
      <alignment horizontal="left" vertical="center"/>
      <protection/>
    </xf>
    <xf numFmtId="0" fontId="33" fillId="0" borderId="0" xfId="113" applyFont="1" applyAlignment="1">
      <alignment vertical="center"/>
      <protection/>
    </xf>
    <xf numFmtId="0" fontId="33" fillId="0" borderId="0" xfId="113" applyFont="1" applyAlignment="1">
      <alignment horizontal="center" vertical="center"/>
      <protection/>
    </xf>
    <xf numFmtId="168" fontId="33" fillId="0" borderId="0" xfId="139" applyNumberFormat="1" applyFont="1" applyAlignment="1">
      <alignment horizontal="center" vertical="center"/>
    </xf>
    <xf numFmtId="165" fontId="33" fillId="0" borderId="0" xfId="95" applyFont="1" applyAlignment="1">
      <alignment horizontal="center" vertical="center"/>
    </xf>
    <xf numFmtId="164" fontId="33" fillId="0" borderId="0" xfId="113" applyNumberFormat="1" applyFont="1" applyAlignment="1">
      <alignment vertical="center"/>
      <protection/>
    </xf>
    <xf numFmtId="0" fontId="43" fillId="0" borderId="0" xfId="113" applyFont="1" applyAlignment="1">
      <alignment horizontal="center" vertical="center"/>
      <protection/>
    </xf>
    <xf numFmtId="164" fontId="28" fillId="26" borderId="11" xfId="114" applyNumberFormat="1" applyFont="1" applyFill="1" applyBorder="1" applyAlignment="1">
      <alignment horizontal="center" vertical="center" wrapText="1"/>
      <protection/>
    </xf>
    <xf numFmtId="164" fontId="28" fillId="26" borderId="11" xfId="114" applyNumberFormat="1" applyFont="1" applyFill="1" applyBorder="1" applyAlignment="1">
      <alignment horizontal="right" vertical="center" wrapText="1"/>
      <protection/>
    </xf>
    <xf numFmtId="7" fontId="33" fillId="0" borderId="11" xfId="114" applyNumberFormat="1" applyFont="1" applyFill="1" applyBorder="1" applyAlignment="1">
      <alignment vertical="center" wrapText="1"/>
      <protection/>
    </xf>
    <xf numFmtId="7" fontId="33" fillId="0" borderId="11" xfId="114" applyNumberFormat="1" applyFont="1" applyFill="1" applyBorder="1" applyAlignment="1">
      <alignment horizontal="right" vertical="center" wrapText="1"/>
      <protection/>
    </xf>
    <xf numFmtId="0" fontId="32" fillId="0" borderId="19" xfId="114" applyFont="1" applyFill="1" applyBorder="1" applyAlignment="1">
      <alignment horizontal="left" vertical="center"/>
      <protection/>
    </xf>
    <xf numFmtId="0" fontId="29" fillId="0" borderId="0" xfId="113" applyFont="1" applyAlignment="1">
      <alignment vertical="center"/>
      <protection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164" fontId="33" fillId="0" borderId="11" xfId="0" applyNumberFormat="1" applyFont="1" applyFill="1" applyBorder="1" applyAlignment="1">
      <alignment vertical="center"/>
    </xf>
    <xf numFmtId="0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164" fontId="33" fillId="0" borderId="11" xfId="0" applyNumberFormat="1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NumberFormat="1" applyFont="1" applyBorder="1" applyAlignment="1">
      <alignment vertical="center"/>
    </xf>
    <xf numFmtId="0" fontId="43" fillId="20" borderId="26" xfId="113" applyFont="1" applyFill="1" applyBorder="1" applyAlignment="1">
      <alignment horizontal="left" vertical="center" wrapText="1"/>
      <protection/>
    </xf>
    <xf numFmtId="49" fontId="46" fillId="20" borderId="11" xfId="114" applyNumberFormat="1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left" vertical="center"/>
    </xf>
    <xf numFmtId="10" fontId="43" fillId="0" borderId="11" xfId="114" applyNumberFormat="1" applyFont="1" applyFill="1" applyBorder="1" applyAlignment="1">
      <alignment horizontal="left" vertical="center" wrapText="1"/>
      <protection/>
    </xf>
    <xf numFmtId="0" fontId="33" fillId="0" borderId="11" xfId="0" applyNumberFormat="1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164" fontId="33" fillId="0" borderId="11" xfId="0" applyNumberFormat="1" applyFont="1" applyFill="1" applyBorder="1" applyAlignment="1">
      <alignment horizontal="left" vertical="center"/>
    </xf>
    <xf numFmtId="10" fontId="33" fillId="0" borderId="11" xfId="114" applyNumberFormat="1" applyFont="1" applyFill="1" applyBorder="1" applyAlignment="1">
      <alignment horizontal="left" vertical="center" wrapText="1"/>
      <protection/>
    </xf>
    <xf numFmtId="0" fontId="33" fillId="0" borderId="11" xfId="0" applyNumberFormat="1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43" fillId="0" borderId="11" xfId="112" applyFont="1" applyFill="1" applyBorder="1" applyAlignment="1">
      <alignment horizontal="left" vertical="center"/>
      <protection/>
    </xf>
    <xf numFmtId="0" fontId="33" fillId="0" borderId="11" xfId="114" applyFont="1" applyFill="1" applyBorder="1" applyAlignment="1">
      <alignment horizontal="left" vertical="center"/>
      <protection/>
    </xf>
    <xf numFmtId="49" fontId="33" fillId="0" borderId="0" xfId="113" applyNumberFormat="1" applyFont="1" applyFill="1" applyAlignment="1">
      <alignment horizontal="left" vertical="center"/>
      <protection/>
    </xf>
    <xf numFmtId="168" fontId="33" fillId="0" borderId="0" xfId="139" applyNumberFormat="1" applyFont="1" applyAlignment="1">
      <alignment horizontal="left" vertical="center"/>
    </xf>
    <xf numFmtId="1" fontId="33" fillId="0" borderId="0" xfId="113" applyNumberFormat="1" applyFont="1" applyAlignment="1">
      <alignment horizontal="left" vertical="center"/>
      <protection/>
    </xf>
    <xf numFmtId="164" fontId="33" fillId="0" borderId="0" xfId="113" applyNumberFormat="1" applyFont="1" applyAlignment="1">
      <alignment horizontal="left" vertical="center"/>
      <protection/>
    </xf>
    <xf numFmtId="49" fontId="31" fillId="0" borderId="0" xfId="113" applyNumberFormat="1" applyFont="1" applyFill="1" applyAlignment="1">
      <alignment horizontal="left" vertical="center"/>
      <protection/>
    </xf>
    <xf numFmtId="168" fontId="31" fillId="0" borderId="0" xfId="139" applyNumberFormat="1" applyFont="1" applyAlignment="1">
      <alignment horizontal="left" vertical="center"/>
    </xf>
    <xf numFmtId="164" fontId="29" fillId="0" borderId="0" xfId="113" applyNumberFormat="1" applyFont="1" applyAlignment="1">
      <alignment horizontal="left" vertical="center"/>
      <protection/>
    </xf>
    <xf numFmtId="7" fontId="43" fillId="0" borderId="11" xfId="114" applyNumberFormat="1" applyFont="1" applyFill="1" applyBorder="1" applyAlignment="1">
      <alignment vertical="center" wrapText="1"/>
      <protection/>
    </xf>
    <xf numFmtId="165" fontId="43" fillId="0" borderId="0" xfId="95" applyFont="1" applyAlignment="1">
      <alignment horizontal="center" vertical="center"/>
    </xf>
    <xf numFmtId="165" fontId="37" fillId="0" borderId="0" xfId="95" applyFont="1" applyAlignment="1">
      <alignment horizontal="center" vertical="center"/>
    </xf>
    <xf numFmtId="0" fontId="32" fillId="0" borderId="19" xfId="114" applyFont="1" applyFill="1" applyBorder="1" applyAlignment="1">
      <alignment vertical="center"/>
      <protection/>
    </xf>
    <xf numFmtId="0" fontId="33" fillId="0" borderId="19" xfId="113" applyFont="1" applyFill="1" applyBorder="1" applyAlignment="1">
      <alignment vertical="center" wrapText="1"/>
      <protection/>
    </xf>
    <xf numFmtId="0" fontId="43" fillId="0" borderId="19" xfId="0" applyFont="1" applyFill="1" applyBorder="1" applyAlignment="1">
      <alignment vertical="center"/>
    </xf>
    <xf numFmtId="0" fontId="32" fillId="0" borderId="11" xfId="114" applyFont="1" applyFill="1" applyBorder="1" applyAlignment="1">
      <alignment vertical="center"/>
      <protection/>
    </xf>
    <xf numFmtId="0" fontId="33" fillId="0" borderId="11" xfId="113" applyFont="1" applyFill="1" applyBorder="1" applyAlignment="1">
      <alignment vertical="center" wrapText="1"/>
      <protection/>
    </xf>
    <xf numFmtId="0" fontId="43" fillId="0" borderId="11" xfId="0" applyFont="1" applyFill="1" applyBorder="1" applyAlignment="1">
      <alignment vertical="center"/>
    </xf>
    <xf numFmtId="9" fontId="33" fillId="0" borderId="11" xfId="118" applyFont="1" applyFill="1" applyBorder="1" applyAlignment="1">
      <alignment horizontal="center" vertical="center" wrapText="1"/>
    </xf>
    <xf numFmtId="9" fontId="33" fillId="0" borderId="19" xfId="118" applyFont="1" applyFill="1" applyBorder="1" applyAlignment="1">
      <alignment horizontal="center" vertical="center" wrapText="1"/>
    </xf>
    <xf numFmtId="9" fontId="32" fillId="0" borderId="11" xfId="118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4" fontId="33" fillId="0" borderId="11" xfId="0" applyNumberFormat="1" applyFont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33" fillId="0" borderId="11" xfId="0" applyNumberFormat="1" applyFont="1" applyFill="1" applyBorder="1" applyAlignment="1">
      <alignment vertical="center"/>
    </xf>
    <xf numFmtId="0" fontId="37" fillId="20" borderId="19" xfId="113" applyFont="1" applyFill="1" applyBorder="1" applyAlignment="1">
      <alignment horizontal="center" vertical="center" wrapText="1"/>
      <protection/>
    </xf>
    <xf numFmtId="4" fontId="33" fillId="0" borderId="11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/>
    </xf>
    <xf numFmtId="14" fontId="48" fillId="0" borderId="11" xfId="0" applyNumberFormat="1" applyFont="1" applyFill="1" applyBorder="1" applyAlignment="1">
      <alignment/>
    </xf>
    <xf numFmtId="4" fontId="4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65" fontId="2" fillId="0" borderId="11" xfId="95" applyFill="1" applyBorder="1" applyAlignment="1">
      <alignment/>
    </xf>
    <xf numFmtId="165" fontId="2" fillId="0" borderId="11" xfId="95" applyBorder="1" applyAlignment="1">
      <alignment horizontal="right"/>
    </xf>
    <xf numFmtId="0" fontId="29" fillId="0" borderId="12" xfId="113" applyFont="1" applyBorder="1" applyAlignment="1">
      <alignment horizontal="left"/>
      <protection/>
    </xf>
    <xf numFmtId="165" fontId="2" fillId="0" borderId="12" xfId="95" applyBorder="1" applyAlignment="1">
      <alignment horizontal="left"/>
    </xf>
    <xf numFmtId="165" fontId="2" fillId="0" borderId="12" xfId="95" applyFont="1" applyBorder="1" applyAlignment="1">
      <alignment horizontal="left"/>
    </xf>
    <xf numFmtId="165" fontId="2" fillId="0" borderId="11" xfId="95" applyFont="1" applyBorder="1" applyAlignment="1">
      <alignment horizontal="right"/>
    </xf>
    <xf numFmtId="0" fontId="31" fillId="0" borderId="0" xfId="113" applyFont="1" applyFill="1" applyAlignment="1">
      <alignment horizontal="left" vertical="center"/>
      <protection/>
    </xf>
    <xf numFmtId="168" fontId="31" fillId="0" borderId="0" xfId="139" applyNumberFormat="1" applyFont="1" applyFill="1" applyAlignment="1">
      <alignment horizontal="center" vertical="center"/>
    </xf>
    <xf numFmtId="0" fontId="31" fillId="0" borderId="0" xfId="113" applyFont="1" applyFill="1" applyAlignment="1">
      <alignment horizontal="center" vertical="center"/>
      <protection/>
    </xf>
    <xf numFmtId="164" fontId="29" fillId="0" borderId="0" xfId="113" applyNumberFormat="1" applyFont="1" applyFill="1" applyAlignment="1">
      <alignment horizontal="left" vertical="center"/>
      <protection/>
    </xf>
    <xf numFmtId="0" fontId="21" fillId="0" borderId="0" xfId="113" applyFont="1" applyFill="1" applyAlignment="1">
      <alignment vertical="center"/>
      <protection/>
    </xf>
    <xf numFmtId="0" fontId="31" fillId="0" borderId="0" xfId="113" applyFont="1" applyFill="1">
      <alignment/>
      <protection/>
    </xf>
    <xf numFmtId="0" fontId="21" fillId="0" borderId="0" xfId="113" applyFont="1" applyFill="1" applyAlignment="1">
      <alignment horizontal="center" vertical="center"/>
      <protection/>
    </xf>
    <xf numFmtId="1" fontId="31" fillId="0" borderId="0" xfId="113" applyNumberFormat="1" applyFont="1" applyFill="1" applyAlignment="1">
      <alignment horizontal="center" vertical="center"/>
      <protection/>
    </xf>
    <xf numFmtId="164" fontId="29" fillId="0" borderId="0" xfId="113" applyNumberFormat="1" applyFont="1" applyFill="1" applyAlignment="1">
      <alignment horizontal="center" vertical="center"/>
      <protection/>
    </xf>
    <xf numFmtId="0" fontId="31" fillId="0" borderId="0" xfId="113" applyFont="1" applyFill="1" applyAlignment="1">
      <alignment horizontal="left"/>
      <protection/>
    </xf>
    <xf numFmtId="0" fontId="47" fillId="0" borderId="27" xfId="114" applyFont="1" applyFill="1" applyBorder="1" applyAlignment="1">
      <alignment horizontal="left" vertical="center"/>
      <protection/>
    </xf>
    <xf numFmtId="0" fontId="29" fillId="0" borderId="11" xfId="113" applyFont="1" applyBorder="1" applyAlignment="1">
      <alignment horizontal="left" wrapText="1"/>
      <protection/>
    </xf>
    <xf numFmtId="0" fontId="29" fillId="0" borderId="11" xfId="113" applyFont="1" applyFill="1" applyBorder="1" applyAlignment="1">
      <alignment wrapText="1"/>
      <protection/>
    </xf>
    <xf numFmtId="0" fontId="48" fillId="0" borderId="11" xfId="0" applyFont="1" applyFill="1" applyBorder="1" applyAlignment="1">
      <alignment wrapText="1"/>
    </xf>
    <xf numFmtId="171" fontId="49" fillId="0" borderId="0" xfId="0" applyNumberFormat="1" applyFont="1" applyAlignment="1">
      <alignment/>
    </xf>
    <xf numFmtId="0" fontId="32" fillId="27" borderId="11" xfId="114" applyFont="1" applyFill="1" applyBorder="1" applyAlignment="1">
      <alignment horizontal="left" vertical="center"/>
      <protection/>
    </xf>
    <xf numFmtId="0" fontId="32" fillId="27" borderId="19" xfId="114" applyFont="1" applyFill="1" applyBorder="1" applyAlignment="1">
      <alignment vertical="center"/>
      <protection/>
    </xf>
    <xf numFmtId="9" fontId="33" fillId="27" borderId="19" xfId="113" applyNumberFormat="1" applyFont="1" applyFill="1" applyBorder="1" applyAlignment="1">
      <alignment horizontal="center" vertical="center" wrapText="1"/>
      <protection/>
    </xf>
    <xf numFmtId="0" fontId="33" fillId="27" borderId="19" xfId="113" applyFont="1" applyFill="1" applyBorder="1" applyAlignment="1">
      <alignment vertical="center" wrapText="1"/>
      <protection/>
    </xf>
    <xf numFmtId="0" fontId="43" fillId="27" borderId="19" xfId="0" applyFont="1" applyFill="1" applyBorder="1" applyAlignment="1">
      <alignment vertical="center" wrapText="1"/>
    </xf>
    <xf numFmtId="0" fontId="43" fillId="27" borderId="19" xfId="0" applyFont="1" applyFill="1" applyBorder="1" applyAlignment="1">
      <alignment vertical="center"/>
    </xf>
    <xf numFmtId="9" fontId="33" fillId="27" borderId="11" xfId="118" applyFont="1" applyFill="1" applyBorder="1" applyAlignment="1">
      <alignment horizontal="center" vertical="center" wrapText="1"/>
    </xf>
    <xf numFmtId="0" fontId="33" fillId="27" borderId="11" xfId="0" applyNumberFormat="1" applyFont="1" applyFill="1" applyBorder="1" applyAlignment="1">
      <alignment horizontal="left" vertical="center"/>
    </xf>
    <xf numFmtId="0" fontId="33" fillId="27" borderId="11" xfId="0" applyFont="1" applyFill="1" applyBorder="1" applyAlignment="1">
      <alignment horizontal="left" vertical="center"/>
    </xf>
    <xf numFmtId="164" fontId="33" fillId="27" borderId="11" xfId="0" applyNumberFormat="1" applyFont="1" applyFill="1" applyBorder="1" applyAlignment="1">
      <alignment horizontal="left" vertical="center"/>
    </xf>
    <xf numFmtId="7" fontId="33" fillId="27" borderId="11" xfId="114" applyNumberFormat="1" applyFont="1" applyFill="1" applyBorder="1" applyAlignment="1">
      <alignment vertical="center" wrapText="1"/>
      <protection/>
    </xf>
    <xf numFmtId="7" fontId="43" fillId="27" borderId="11" xfId="114" applyNumberFormat="1" applyFont="1" applyFill="1" applyBorder="1" applyAlignment="1">
      <alignment vertical="center" wrapText="1"/>
      <protection/>
    </xf>
    <xf numFmtId="49" fontId="32" fillId="27" borderId="11" xfId="114" applyNumberFormat="1" applyFont="1" applyFill="1" applyBorder="1" applyAlignment="1">
      <alignment vertical="center" wrapText="1"/>
      <protection/>
    </xf>
    <xf numFmtId="0" fontId="33" fillId="27" borderId="0" xfId="113" applyFont="1" applyFill="1" applyAlignment="1">
      <alignment vertical="center"/>
      <protection/>
    </xf>
    <xf numFmtId="7" fontId="33" fillId="0" borderId="12" xfId="114" applyNumberFormat="1" applyFont="1" applyFill="1" applyBorder="1" applyAlignment="1">
      <alignment horizontal="right" vertical="center" wrapText="1"/>
      <protection/>
    </xf>
    <xf numFmtId="7" fontId="43" fillId="0" borderId="12" xfId="114" applyNumberFormat="1" applyFont="1" applyFill="1" applyBorder="1" applyAlignment="1">
      <alignment horizontal="right" vertical="center" wrapText="1"/>
      <protection/>
    </xf>
    <xf numFmtId="171" fontId="20" fillId="0" borderId="0" xfId="0" applyNumberFormat="1" applyFont="1" applyAlignment="1">
      <alignment/>
    </xf>
    <xf numFmtId="0" fontId="39" fillId="0" borderId="28" xfId="0" applyFont="1" applyBorder="1" applyAlignment="1">
      <alignment horizontal="right"/>
    </xf>
    <xf numFmtId="0" fontId="39" fillId="0" borderId="29" xfId="0" applyFont="1" applyBorder="1" applyAlignment="1">
      <alignment horizontal="right"/>
    </xf>
    <xf numFmtId="0" fontId="20" fillId="0" borderId="2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9" fillId="0" borderId="31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32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28" fillId="0" borderId="26" xfId="113" applyFont="1" applyBorder="1" applyAlignment="1">
      <alignment horizontal="left"/>
      <protection/>
    </xf>
    <xf numFmtId="0" fontId="28" fillId="0" borderId="25" xfId="113" applyFont="1" applyBorder="1" applyAlignment="1">
      <alignment horizontal="left"/>
      <protection/>
    </xf>
    <xf numFmtId="0" fontId="28" fillId="2" borderId="26" xfId="113" applyFont="1" applyFill="1" applyBorder="1" applyAlignment="1">
      <alignment horizontal="center"/>
      <protection/>
    </xf>
    <xf numFmtId="0" fontId="28" fillId="2" borderId="34" xfId="113" applyFont="1" applyFill="1" applyBorder="1" applyAlignment="1">
      <alignment horizontal="center"/>
      <protection/>
    </xf>
    <xf numFmtId="0" fontId="28" fillId="2" borderId="25" xfId="113" applyFont="1" applyFill="1" applyBorder="1" applyAlignment="1">
      <alignment horizontal="center"/>
      <protection/>
    </xf>
    <xf numFmtId="0" fontId="2" fillId="0" borderId="11" xfId="113" applyBorder="1" applyAlignment="1">
      <alignment horizontal="center" vertical="top" wrapText="1"/>
      <protection/>
    </xf>
    <xf numFmtId="0" fontId="29" fillId="0" borderId="11" xfId="113" applyFont="1" applyBorder="1" applyAlignment="1">
      <alignment horizontal="left"/>
      <protection/>
    </xf>
    <xf numFmtId="0" fontId="28" fillId="2" borderId="11" xfId="113" applyFont="1" applyFill="1" applyBorder="1" applyAlignment="1">
      <alignment horizontal="center"/>
      <protection/>
    </xf>
    <xf numFmtId="0" fontId="28" fillId="0" borderId="11" xfId="113" applyFont="1" applyBorder="1" applyAlignment="1">
      <alignment horizontal="center" vertical="center" textRotation="90" wrapText="1"/>
      <protection/>
    </xf>
    <xf numFmtId="0" fontId="26" fillId="0" borderId="11" xfId="113" applyFont="1" applyBorder="1" applyAlignment="1">
      <alignment horizontal="left"/>
      <protection/>
    </xf>
    <xf numFmtId="0" fontId="28" fillId="0" borderId="11" xfId="113" applyFont="1" applyBorder="1" applyAlignment="1">
      <alignment horizontal="left"/>
      <protection/>
    </xf>
    <xf numFmtId="164" fontId="28" fillId="0" borderId="11" xfId="113" applyNumberFormat="1" applyFont="1" applyBorder="1" applyAlignment="1">
      <alignment horizontal="right"/>
      <protection/>
    </xf>
    <xf numFmtId="0" fontId="29" fillId="0" borderId="11" xfId="113" applyFont="1" applyBorder="1" applyAlignment="1">
      <alignment horizontal="right"/>
      <protection/>
    </xf>
    <xf numFmtId="0" fontId="28" fillId="0" borderId="27" xfId="113" applyFont="1" applyBorder="1" applyAlignment="1">
      <alignment horizontal="center" vertical="center" textRotation="90" wrapText="1"/>
      <protection/>
    </xf>
    <xf numFmtId="0" fontId="28" fillId="0" borderId="12" xfId="113" applyFont="1" applyBorder="1" applyAlignment="1">
      <alignment horizontal="center" vertical="center" textRotation="90" wrapText="1"/>
      <protection/>
    </xf>
    <xf numFmtId="0" fontId="28" fillId="0" borderId="35" xfId="113" applyFont="1" applyBorder="1" applyAlignment="1">
      <alignment horizontal="left"/>
      <protection/>
    </xf>
    <xf numFmtId="0" fontId="28" fillId="0" borderId="36" xfId="113" applyFont="1" applyBorder="1" applyAlignment="1">
      <alignment horizontal="left"/>
      <protection/>
    </xf>
    <xf numFmtId="0" fontId="22" fillId="0" borderId="37" xfId="113" applyFont="1" applyFill="1" applyBorder="1" applyAlignment="1">
      <alignment horizontal="center"/>
      <protection/>
    </xf>
    <xf numFmtId="0" fontId="22" fillId="0" borderId="0" xfId="113" applyFont="1" applyFill="1" applyBorder="1" applyAlignment="1">
      <alignment horizontal="center"/>
      <protection/>
    </xf>
    <xf numFmtId="0" fontId="29" fillId="0" borderId="11" xfId="95" applyNumberFormat="1" applyFont="1" applyFill="1" applyBorder="1" applyAlignment="1" applyProtection="1">
      <alignment horizontal="left"/>
      <protection/>
    </xf>
    <xf numFmtId="0" fontId="25" fillId="0" borderId="11" xfId="113" applyFont="1" applyBorder="1" applyAlignment="1">
      <alignment horizontal="center"/>
      <protection/>
    </xf>
    <xf numFmtId="0" fontId="18" fillId="0" borderId="26" xfId="113" applyFont="1" applyBorder="1" applyAlignment="1">
      <alignment horizontal="center" vertical="center"/>
      <protection/>
    </xf>
    <xf numFmtId="0" fontId="18" fillId="0" borderId="34" xfId="113" applyFont="1" applyBorder="1" applyAlignment="1">
      <alignment horizontal="center" vertical="center"/>
      <protection/>
    </xf>
    <xf numFmtId="0" fontId="18" fillId="0" borderId="25" xfId="113" applyFont="1" applyBorder="1" applyAlignment="1">
      <alignment horizontal="center" vertical="center"/>
      <protection/>
    </xf>
    <xf numFmtId="0" fontId="28" fillId="20" borderId="26" xfId="113" applyFont="1" applyFill="1" applyBorder="1" applyAlignment="1">
      <alignment horizontal="left" vertical="center" wrapText="1"/>
      <protection/>
    </xf>
    <xf numFmtId="0" fontId="28" fillId="20" borderId="34" xfId="113" applyFont="1" applyFill="1" applyBorder="1" applyAlignment="1">
      <alignment horizontal="left" vertical="center" wrapText="1"/>
      <protection/>
    </xf>
    <xf numFmtId="0" fontId="28" fillId="20" borderId="25" xfId="113" applyFont="1" applyFill="1" applyBorder="1" applyAlignment="1">
      <alignment horizontal="left" vertical="center" wrapText="1"/>
      <protection/>
    </xf>
    <xf numFmtId="0" fontId="43" fillId="0" borderId="26" xfId="113" applyFont="1" applyBorder="1" applyAlignment="1">
      <alignment horizontal="right" vertical="center"/>
      <protection/>
    </xf>
    <xf numFmtId="0" fontId="43" fillId="0" borderId="34" xfId="113" applyFont="1" applyBorder="1" applyAlignment="1">
      <alignment horizontal="right" vertical="center"/>
      <protection/>
    </xf>
    <xf numFmtId="0" fontId="18" fillId="0" borderId="38" xfId="108" applyFont="1" applyBorder="1" applyAlignment="1">
      <alignment horizontal="center" vertical="center"/>
      <protection/>
    </xf>
    <xf numFmtId="0" fontId="3" fillId="0" borderId="11" xfId="108" applyFont="1" applyBorder="1" applyAlignment="1">
      <alignment horizontal="right"/>
      <protection/>
    </xf>
    <xf numFmtId="0" fontId="43" fillId="0" borderId="19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7" fontId="33" fillId="0" borderId="11" xfId="114" applyNumberFormat="1" applyFont="1" applyFill="1" applyBorder="1" applyAlignment="1">
      <alignment horizontal="right" vertical="center" wrapText="1"/>
      <protection/>
    </xf>
    <xf numFmtId="7" fontId="33" fillId="0" borderId="19" xfId="114" applyNumberFormat="1" applyFont="1" applyFill="1" applyBorder="1" applyAlignment="1">
      <alignment horizontal="right" vertical="center" wrapText="1"/>
      <protection/>
    </xf>
    <xf numFmtId="7" fontId="33" fillId="0" borderId="27" xfId="114" applyNumberFormat="1" applyFont="1" applyFill="1" applyBorder="1" applyAlignment="1">
      <alignment horizontal="right" vertical="center" wrapText="1"/>
      <protection/>
    </xf>
    <xf numFmtId="7" fontId="33" fillId="0" borderId="12" xfId="114" applyNumberFormat="1" applyFont="1" applyFill="1" applyBorder="1" applyAlignment="1">
      <alignment horizontal="right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1" xfId="113" applyFont="1" applyBorder="1" applyAlignment="1">
      <alignment horizontal="left" vertical="center"/>
      <protection/>
    </xf>
    <xf numFmtId="0" fontId="32" fillId="0" borderId="19" xfId="114" applyFont="1" applyFill="1" applyBorder="1" applyAlignment="1">
      <alignment horizontal="left" vertical="center"/>
      <protection/>
    </xf>
    <xf numFmtId="0" fontId="32" fillId="0" borderId="12" xfId="114" applyFont="1" applyFill="1" applyBorder="1" applyAlignment="1">
      <alignment horizontal="left" vertical="center"/>
      <protection/>
    </xf>
    <xf numFmtId="9" fontId="33" fillId="0" borderId="19" xfId="113" applyNumberFormat="1" applyFont="1" applyFill="1" applyBorder="1" applyAlignment="1">
      <alignment horizontal="center" vertical="center" wrapText="1"/>
      <protection/>
    </xf>
    <xf numFmtId="9" fontId="33" fillId="0" borderId="12" xfId="113" applyNumberFormat="1" applyFont="1" applyFill="1" applyBorder="1" applyAlignment="1">
      <alignment horizontal="center" vertical="center" wrapText="1"/>
      <protection/>
    </xf>
    <xf numFmtId="0" fontId="32" fillId="0" borderId="11" xfId="114" applyFont="1" applyFill="1" applyBorder="1" applyAlignment="1">
      <alignment vertical="center"/>
      <protection/>
    </xf>
    <xf numFmtId="9" fontId="33" fillId="0" borderId="19" xfId="118" applyFont="1" applyFill="1" applyBorder="1" applyAlignment="1">
      <alignment horizontal="center" vertical="center" wrapText="1"/>
    </xf>
    <xf numFmtId="9" fontId="33" fillId="0" borderId="27" xfId="118" applyFont="1" applyFill="1" applyBorder="1" applyAlignment="1">
      <alignment horizontal="center" vertical="center" wrapText="1"/>
    </xf>
    <xf numFmtId="7" fontId="43" fillId="0" borderId="19" xfId="114" applyNumberFormat="1" applyFont="1" applyFill="1" applyBorder="1" applyAlignment="1">
      <alignment horizontal="right" vertical="center" wrapText="1"/>
      <protection/>
    </xf>
    <xf numFmtId="7" fontId="43" fillId="0" borderId="27" xfId="114" applyNumberFormat="1" applyFont="1" applyFill="1" applyBorder="1" applyAlignment="1">
      <alignment horizontal="right" vertical="center" wrapText="1"/>
      <protection/>
    </xf>
    <xf numFmtId="7" fontId="43" fillId="0" borderId="12" xfId="114" applyNumberFormat="1" applyFont="1" applyFill="1" applyBorder="1" applyAlignment="1">
      <alignment horizontal="right" vertical="center" wrapText="1"/>
      <protection/>
    </xf>
    <xf numFmtId="9" fontId="33" fillId="0" borderId="11" xfId="118" applyFont="1" applyFill="1" applyBorder="1" applyAlignment="1">
      <alignment horizontal="center" vertical="center" wrapText="1"/>
    </xf>
    <xf numFmtId="0" fontId="18" fillId="0" borderId="38" xfId="113" applyFont="1" applyBorder="1" applyAlignment="1">
      <alignment horizontal="center" vertical="center"/>
      <protection/>
    </xf>
    <xf numFmtId="0" fontId="18" fillId="0" borderId="39" xfId="113" applyFont="1" applyBorder="1" applyAlignment="1">
      <alignment horizontal="center" vertical="center"/>
      <protection/>
    </xf>
    <xf numFmtId="49" fontId="32" fillId="0" borderId="19" xfId="114" applyNumberFormat="1" applyFont="1" applyFill="1" applyBorder="1" applyAlignment="1">
      <alignment horizontal="center" vertical="center" wrapText="1"/>
      <protection/>
    </xf>
    <xf numFmtId="49" fontId="32" fillId="0" borderId="12" xfId="114" applyNumberFormat="1" applyFont="1" applyFill="1" applyBorder="1" applyAlignment="1">
      <alignment horizontal="center" vertical="center" wrapText="1"/>
      <protection/>
    </xf>
    <xf numFmtId="44" fontId="32" fillId="0" borderId="19" xfId="135" applyFont="1" applyFill="1" applyBorder="1" applyAlignment="1">
      <alignment horizontal="center" vertical="center" wrapText="1"/>
    </xf>
    <xf numFmtId="44" fontId="32" fillId="0" borderId="27" xfId="135" applyFont="1" applyFill="1" applyBorder="1" applyAlignment="1">
      <alignment horizontal="center" vertical="center" wrapText="1"/>
    </xf>
    <xf numFmtId="0" fontId="33" fillId="0" borderId="19" xfId="113" applyFont="1" applyFill="1" applyBorder="1" applyAlignment="1">
      <alignment horizontal="left" vertical="center" wrapText="1"/>
      <protection/>
    </xf>
    <xf numFmtId="0" fontId="33" fillId="0" borderId="12" xfId="113" applyFont="1" applyFill="1" applyBorder="1" applyAlignment="1">
      <alignment horizontal="left" vertical="center" wrapText="1"/>
      <protection/>
    </xf>
    <xf numFmtId="0" fontId="32" fillId="0" borderId="19" xfId="114" applyFont="1" applyFill="1" applyBorder="1" applyAlignment="1">
      <alignment horizontal="center" vertical="center"/>
      <protection/>
    </xf>
    <xf numFmtId="0" fontId="32" fillId="0" borderId="12" xfId="114" applyFont="1" applyFill="1" applyBorder="1" applyAlignment="1">
      <alignment horizontal="center" vertical="center"/>
      <protection/>
    </xf>
    <xf numFmtId="49" fontId="32" fillId="0" borderId="27" xfId="114" applyNumberFormat="1" applyFont="1" applyFill="1" applyBorder="1" applyAlignment="1">
      <alignment horizontal="center" vertical="center" wrapText="1"/>
      <protection/>
    </xf>
    <xf numFmtId="9" fontId="33" fillId="0" borderId="12" xfId="118" applyFont="1" applyFill="1" applyBorder="1" applyAlignment="1">
      <alignment horizontal="center" vertical="center" wrapText="1"/>
    </xf>
    <xf numFmtId="0" fontId="32" fillId="0" borderId="27" xfId="114" applyFont="1" applyFill="1" applyBorder="1" applyAlignment="1">
      <alignment horizontal="left" vertical="center"/>
      <protection/>
    </xf>
    <xf numFmtId="9" fontId="33" fillId="0" borderId="27" xfId="113" applyNumberFormat="1" applyFont="1" applyFill="1" applyBorder="1" applyAlignment="1">
      <alignment horizontal="center" vertical="center" wrapText="1"/>
      <protection/>
    </xf>
    <xf numFmtId="0" fontId="33" fillId="0" borderId="27" xfId="113" applyFont="1" applyFill="1" applyBorder="1" applyAlignment="1">
      <alignment horizontal="left" vertical="center" wrapText="1"/>
      <protection/>
    </xf>
    <xf numFmtId="9" fontId="33" fillId="0" borderId="11" xfId="113" applyNumberFormat="1" applyFont="1" applyFill="1" applyBorder="1" applyAlignment="1">
      <alignment horizontal="center" vertical="center" wrapText="1"/>
      <protection/>
    </xf>
    <xf numFmtId="0" fontId="33" fillId="0" borderId="11" xfId="113" applyFont="1" applyFill="1" applyBorder="1" applyAlignment="1">
      <alignment horizontal="left" vertical="center" wrapText="1"/>
      <protection/>
    </xf>
    <xf numFmtId="0" fontId="47" fillId="0" borderId="19" xfId="114" applyFont="1" applyFill="1" applyBorder="1" applyAlignment="1">
      <alignment horizontal="left" vertical="center"/>
      <protection/>
    </xf>
    <xf numFmtId="0" fontId="47" fillId="0" borderId="12" xfId="114" applyFont="1" applyFill="1" applyBorder="1" applyAlignment="1">
      <alignment horizontal="left" vertical="center"/>
      <protection/>
    </xf>
    <xf numFmtId="0" fontId="25" fillId="0" borderId="26" xfId="113" applyFont="1" applyBorder="1" applyAlignment="1">
      <alignment horizontal="center" wrapText="1"/>
      <protection/>
    </xf>
    <xf numFmtId="0" fontId="25" fillId="0" borderId="34" xfId="113" applyFont="1" applyBorder="1" applyAlignment="1">
      <alignment horizontal="center" wrapText="1"/>
      <protection/>
    </xf>
    <xf numFmtId="0" fontId="25" fillId="0" borderId="25" xfId="113" applyFont="1" applyBorder="1" applyAlignment="1">
      <alignment horizontal="center" wrapText="1"/>
      <protection/>
    </xf>
    <xf numFmtId="0" fontId="2" fillId="0" borderId="35" xfId="113" applyBorder="1" applyAlignment="1">
      <alignment horizontal="left" vertical="top" wrapText="1"/>
      <protection/>
    </xf>
    <xf numFmtId="0" fontId="2" fillId="0" borderId="40" xfId="113" applyBorder="1" applyAlignment="1">
      <alignment horizontal="left" vertical="top" wrapText="1"/>
      <protection/>
    </xf>
    <xf numFmtId="0" fontId="2" fillId="0" borderId="36" xfId="113" applyBorder="1" applyAlignment="1">
      <alignment horizontal="left" vertical="top" wrapText="1"/>
      <protection/>
    </xf>
    <xf numFmtId="0" fontId="2" fillId="0" borderId="37" xfId="113" applyBorder="1" applyAlignment="1">
      <alignment horizontal="left" vertical="top" wrapText="1"/>
      <protection/>
    </xf>
    <xf numFmtId="0" fontId="2" fillId="0" borderId="0" xfId="113" applyBorder="1" applyAlignment="1">
      <alignment horizontal="left" vertical="top" wrapText="1"/>
      <protection/>
    </xf>
    <xf numFmtId="0" fontId="2" fillId="0" borderId="41" xfId="113" applyBorder="1" applyAlignment="1">
      <alignment horizontal="left" vertical="top" wrapText="1"/>
      <protection/>
    </xf>
    <xf numFmtId="0" fontId="2" fillId="0" borderId="42" xfId="113" applyBorder="1" applyAlignment="1">
      <alignment horizontal="left" vertical="top" wrapText="1"/>
      <protection/>
    </xf>
    <xf numFmtId="0" fontId="2" fillId="0" borderId="38" xfId="113" applyBorder="1" applyAlignment="1">
      <alignment horizontal="left" vertical="top" wrapText="1"/>
      <protection/>
    </xf>
    <xf numFmtId="0" fontId="2" fillId="0" borderId="39" xfId="113" applyBorder="1" applyAlignment="1">
      <alignment horizontal="left" vertical="top" wrapText="1"/>
      <protection/>
    </xf>
    <xf numFmtId="0" fontId="0" fillId="0" borderId="38" xfId="0" applyBorder="1" applyAlignment="1">
      <alignment/>
    </xf>
    <xf numFmtId="0" fontId="3" fillId="0" borderId="40" xfId="108" applyFont="1" applyBorder="1" applyAlignment="1">
      <alignment horizontal="center"/>
      <protection/>
    </xf>
    <xf numFmtId="49" fontId="20" fillId="0" borderId="11" xfId="114" applyNumberFormat="1" applyFont="1" applyFill="1" applyBorder="1" applyAlignment="1">
      <alignment horizontal="center" vertical="center" wrapText="1"/>
      <protection/>
    </xf>
    <xf numFmtId="0" fontId="18" fillId="0" borderId="38" xfId="113" applyFont="1" applyBorder="1" applyAlignment="1">
      <alignment horizontal="center"/>
      <protection/>
    </xf>
    <xf numFmtId="0" fontId="18" fillId="0" borderId="39" xfId="113" applyFont="1" applyBorder="1" applyAlignment="1">
      <alignment horizontal="center"/>
      <protection/>
    </xf>
    <xf numFmtId="49" fontId="32" fillId="0" borderId="19" xfId="114" applyNumberFormat="1" applyFont="1" applyFill="1" applyBorder="1" applyAlignment="1">
      <alignment horizontal="left" vertical="center" wrapText="1"/>
      <protection/>
    </xf>
    <xf numFmtId="49" fontId="32" fillId="0" borderId="12" xfId="114" applyNumberFormat="1" applyFont="1" applyFill="1" applyBorder="1" applyAlignment="1">
      <alignment horizontal="left" vertical="center" wrapText="1"/>
      <protection/>
    </xf>
    <xf numFmtId="49" fontId="32" fillId="0" borderId="27" xfId="114" applyNumberFormat="1" applyFont="1" applyFill="1" applyBorder="1" applyAlignment="1">
      <alignment horizontal="left" vertical="center" wrapText="1"/>
      <protection/>
    </xf>
    <xf numFmtId="44" fontId="32" fillId="0" borderId="19" xfId="135" applyFont="1" applyFill="1" applyBorder="1" applyAlignment="1">
      <alignment horizontal="left" vertical="center" wrapText="1"/>
    </xf>
    <xf numFmtId="44" fontId="32" fillId="0" borderId="27" xfId="135" applyFont="1" applyFill="1" applyBorder="1" applyAlignment="1">
      <alignment horizontal="left" vertical="center" wrapText="1"/>
    </xf>
    <xf numFmtId="44" fontId="32" fillId="0" borderId="12" xfId="135" applyFont="1" applyFill="1" applyBorder="1" applyAlignment="1">
      <alignment horizontal="left" vertical="center" wrapText="1"/>
    </xf>
    <xf numFmtId="49" fontId="20" fillId="0" borderId="19" xfId="114" applyNumberFormat="1" applyFont="1" applyFill="1" applyBorder="1" applyAlignment="1">
      <alignment horizontal="center" vertical="center" wrapText="1"/>
      <protection/>
    </xf>
    <xf numFmtId="49" fontId="20" fillId="0" borderId="12" xfId="114" applyNumberFormat="1" applyFont="1" applyFill="1" applyBorder="1" applyAlignment="1">
      <alignment horizontal="center" vertical="center" wrapText="1"/>
      <protection/>
    </xf>
    <xf numFmtId="0" fontId="18" fillId="0" borderId="42" xfId="113" applyFont="1" applyBorder="1" applyAlignment="1">
      <alignment horizontal="center"/>
      <protection/>
    </xf>
    <xf numFmtId="0" fontId="28" fillId="0" borderId="19" xfId="113" applyFont="1" applyBorder="1" applyAlignment="1">
      <alignment horizontal="center" vertical="center" textRotation="90" wrapText="1"/>
      <protection/>
    </xf>
    <xf numFmtId="2" fontId="25" fillId="0" borderId="26" xfId="113" applyNumberFormat="1" applyFont="1" applyBorder="1" applyAlignment="1">
      <alignment horizontal="center" vertical="center" wrapText="1"/>
      <protection/>
    </xf>
    <xf numFmtId="2" fontId="25" fillId="0" borderId="34" xfId="113" applyNumberFormat="1" applyFont="1" applyBorder="1" applyAlignment="1">
      <alignment horizontal="center" vertical="center" wrapText="1"/>
      <protection/>
    </xf>
    <xf numFmtId="2" fontId="25" fillId="0" borderId="25" xfId="113" applyNumberFormat="1" applyFont="1" applyBorder="1" applyAlignment="1">
      <alignment horizontal="center" vertical="center" wrapText="1"/>
      <protection/>
    </xf>
    <xf numFmtId="0" fontId="29" fillId="0" borderId="11" xfId="113" applyNumberFormat="1" applyFont="1" applyBorder="1" applyAlignment="1">
      <alignment horizontal="right"/>
      <protection/>
    </xf>
    <xf numFmtId="0" fontId="2" fillId="0" borderId="35" xfId="113" applyFont="1" applyBorder="1" applyAlignment="1">
      <alignment horizontal="left" vertical="top" wrapText="1"/>
      <protection/>
    </xf>
  </cellXfs>
  <cellStyles count="127">
    <cellStyle name="Normal" xfId="0"/>
    <cellStyle name="20% - Accent1" xfId="15"/>
    <cellStyle name="20% - Accent1 2" xfId="16"/>
    <cellStyle name="20% - Accent1_AGG. SAN FERMO" xfId="17"/>
    <cellStyle name="20% - Accent2" xfId="18"/>
    <cellStyle name="20% - Accent2 2" xfId="19"/>
    <cellStyle name="20% - Accent2_AGG. SAN FERMO" xfId="20"/>
    <cellStyle name="20% - Accent3" xfId="21"/>
    <cellStyle name="20% - Accent3 2" xfId="22"/>
    <cellStyle name="20% - Accent3_AGG. SAN FERMO" xfId="23"/>
    <cellStyle name="20% - Accent4" xfId="24"/>
    <cellStyle name="20% - Accent4 2" xfId="25"/>
    <cellStyle name="20% - Accent4_AGG. SAN FERMO" xfId="26"/>
    <cellStyle name="20% - Accent5" xfId="27"/>
    <cellStyle name="20% - Accent5 2" xfId="28"/>
    <cellStyle name="20% - Accent5_AGG. SAN FERMO" xfId="29"/>
    <cellStyle name="20% - Accent6" xfId="30"/>
    <cellStyle name="20% - Accent6 2" xfId="31"/>
    <cellStyle name="20% - Accent6_AGG. SAN FERMO" xfId="32"/>
    <cellStyle name="20% - Colore 1" xfId="33"/>
    <cellStyle name="20% - Colore 2" xfId="34"/>
    <cellStyle name="20% - Colore 3" xfId="35"/>
    <cellStyle name="20% - Colore 4" xfId="36"/>
    <cellStyle name="20% - Colore 5" xfId="37"/>
    <cellStyle name="20% - Colore 6" xfId="38"/>
    <cellStyle name="40% - Accent1" xfId="39"/>
    <cellStyle name="40% - Accent1 2" xfId="40"/>
    <cellStyle name="40% - Accent1_AGG. SAN FERMO" xfId="41"/>
    <cellStyle name="40% - Accent2" xfId="42"/>
    <cellStyle name="40% - Accent2 2" xfId="43"/>
    <cellStyle name="40% - Accent2_AGG. SAN FERMO" xfId="44"/>
    <cellStyle name="40% - Accent3" xfId="45"/>
    <cellStyle name="40% - Accent3 2" xfId="46"/>
    <cellStyle name="40% - Accent3_AGG. SAN FERMO" xfId="47"/>
    <cellStyle name="40% - Accent4" xfId="48"/>
    <cellStyle name="40% - Accent4 2" xfId="49"/>
    <cellStyle name="40% - Accent4_AGG. SAN FERMO" xfId="50"/>
    <cellStyle name="40% - Accent5" xfId="51"/>
    <cellStyle name="40% - Accent5 2" xfId="52"/>
    <cellStyle name="40% - Accent5_AGG. SAN FERMO" xfId="53"/>
    <cellStyle name="40% - Accent6" xfId="54"/>
    <cellStyle name="40% - Accent6 2" xfId="55"/>
    <cellStyle name="40% - Accent6_AGG. SAN FERMO" xfId="56"/>
    <cellStyle name="40% - Colore 1" xfId="57"/>
    <cellStyle name="40% - Colore 2" xfId="58"/>
    <cellStyle name="40% - Colore 3" xfId="59"/>
    <cellStyle name="40% - Colore 4" xfId="60"/>
    <cellStyle name="40% - Colore 5" xfId="61"/>
    <cellStyle name="40% - Colore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2" xfId="70"/>
    <cellStyle name="60% - Colore 3" xfId="71"/>
    <cellStyle name="60% - Colore 4" xfId="72"/>
    <cellStyle name="60% - Colore 5" xfId="73"/>
    <cellStyle name="60% - Colore 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olo" xfId="82"/>
    <cellStyle name="Calculation" xfId="83"/>
    <cellStyle name="Cella collegata" xfId="84"/>
    <cellStyle name="Cella da controllare" xfId="85"/>
    <cellStyle name="Check Cell" xfId="86"/>
    <cellStyle name="Hyperlink" xfId="87"/>
    <cellStyle name="Followed Hyperlink" xfId="88"/>
    <cellStyle name="Colore 1" xfId="89"/>
    <cellStyle name="Colore 2" xfId="90"/>
    <cellStyle name="Colore 3" xfId="91"/>
    <cellStyle name="Colore 4" xfId="92"/>
    <cellStyle name="Colore 5" xfId="93"/>
    <cellStyle name="Colore 6" xfId="94"/>
    <cellStyle name="Euro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Comma" xfId="104"/>
    <cellStyle name="Comma [0]" xfId="105"/>
    <cellStyle name="Neutral" xfId="106"/>
    <cellStyle name="Neutrale" xfId="107"/>
    <cellStyle name="Normale 2" xfId="108"/>
    <cellStyle name="Normale 3" xfId="109"/>
    <cellStyle name="Normale 4" xfId="110"/>
    <cellStyle name="Normale 5" xfId="111"/>
    <cellStyle name="Normale_Allegati richiesti" xfId="112"/>
    <cellStyle name="Normale_Copia di INVENTARIO CASAGIOVE 2014" xfId="113"/>
    <cellStyle name="Normale_Foglio1" xfId="114"/>
    <cellStyle name="Nota" xfId="115"/>
    <cellStyle name="Note" xfId="116"/>
    <cellStyle name="Output" xfId="117"/>
    <cellStyle name="Percent" xfId="118"/>
    <cellStyle name="Percentuale 2" xfId="119"/>
    <cellStyle name="Percentuale 3" xfId="120"/>
    <cellStyle name="Testo avviso" xfId="121"/>
    <cellStyle name="Testo descrittivo" xfId="122"/>
    <cellStyle name="Title" xfId="123"/>
    <cellStyle name="Titolo" xfId="124"/>
    <cellStyle name="Titolo 1" xfId="125"/>
    <cellStyle name="Titolo 2" xfId="126"/>
    <cellStyle name="Titolo 3" xfId="127"/>
    <cellStyle name="Titolo 4" xfId="128"/>
    <cellStyle name="Titolo_AGG. SAN FERMO" xfId="129"/>
    <cellStyle name="Total" xfId="130"/>
    <cellStyle name="Total 2" xfId="131"/>
    <cellStyle name="Totale" xfId="132"/>
    <cellStyle name="Valore non valido" xfId="133"/>
    <cellStyle name="Valore valido" xfId="134"/>
    <cellStyle name="Currency" xfId="135"/>
    <cellStyle name="Currency [0]" xfId="136"/>
    <cellStyle name="Valuta 2" xfId="137"/>
    <cellStyle name="Valuta 3" xfId="138"/>
    <cellStyle name="Valuta_Copia di INVENTARIO CASAGIOVE 2014" xfId="139"/>
    <cellStyle name="Warning Text" xfId="1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96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572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20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93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96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95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77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10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8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419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86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734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648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8</xdr:col>
      <xdr:colOff>1019175</xdr:colOff>
      <xdr:row>0</xdr:row>
      <xdr:rowOff>400050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772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NAS01\Interno\Servizi\Prg%20Inventari\2016\TERRACINA\INVENTARIO%202015%20TERRACINA%202015%20OK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NAS01\Interno\Servizi\Prg%20Inventari\01-Extra\Capua\INVENTARIO%20CAPU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NAS01\Interno\Servizi\Prg%20Inventari\2017\VANZAGO\INVENTARIO%202016%20VANZAGO%20RIV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"/>
      <sheetName val="MODD.ABC"/>
      <sheetName val="FABBRICATI DEMANIALI"/>
      <sheetName val="FABBRICATI INDISPONIBILI"/>
      <sheetName val="FABBRICATI DISPONIBILI"/>
      <sheetName val="FABBRICATI CON ALTRI DIRITTI"/>
      <sheetName val="FABBRICATI DA RIVEDERE"/>
      <sheetName val="TERR- DEMANIALI"/>
      <sheetName val="TERR-INDISP "/>
      <sheetName val="TERR-DISP"/>
      <sheetName val="TERR-CON ALTRI DIRITTI "/>
      <sheetName val="TERR CON POSIZ. CAT. DA RIVEDER"/>
      <sheetName val="ELENCO DEI MUTUI"/>
      <sheetName val="RETE STRADALE"/>
      <sheetName val="RETE FOGNARIA"/>
      <sheetName val="RETE IDRICA"/>
      <sheetName val="RETE ILLUMINANTE"/>
      <sheetName val="CIMITERO VIA ANXUR "/>
      <sheetName val="CIMITERO B.GO HERMADA"/>
      <sheetName val="AREE VERDI"/>
      <sheetName val="AREA MARITTIMA E PORTUALE"/>
      <sheetName val="SITI NATURALISTICI"/>
      <sheetName val="SITI ARCHEOLOGICI"/>
      <sheetName val="AREA ARCH. MONTE GIOVE"/>
      <sheetName val="PARCHEGGI"/>
      <sheetName val="PIAZZE"/>
      <sheetName val="PARCO PUBBL. LA PINETA"/>
      <sheetName val="PORTA NAPOLETANA"/>
      <sheetName val="PORTA ROMANA"/>
      <sheetName val="TORRE FRUMENTARIA"/>
      <sheetName val="CASTELLO FRANGIPANE"/>
      <sheetName val="CASA DEGLI AZZI"/>
      <sheetName val="MERCATO MARINA"/>
      <sheetName val="MERCATO SETTIMANALE"/>
      <sheetName val="IMPIANTO DI COMPOSTAGGIO"/>
      <sheetName val="ISOLA ECOLOGICA V. PANTANI"/>
      <sheetName val="P.D.Z. ARENE"/>
      <sheetName val="AREA 167"/>
      <sheetName val="MONUM NATURALE CAMPO SORIANO"/>
      <sheetName val="TORRE VIA VACCARECCIA"/>
      <sheetName val="PALAZZO COMUNALE"/>
      <sheetName val="CASA COMUNALE VIA SARTI"/>
      <sheetName val="SERVIZI SOCIALI"/>
      <sheetName val="DELEGAZIONE B.GO HERMADA"/>
      <sheetName val="UFFICI URP"/>
      <sheetName val="COMPLESSO STORICO S. DOMENICO"/>
      <sheetName val="CHIESA SS. SALVATORE"/>
      <sheetName val="CHIESA DEL PURGATORIO"/>
      <sheetName val="PALAZZO BONIFICA MUSEO ARCH."/>
      <sheetName val="PALAZZO BRASCHI"/>
      <sheetName val="BIBLIOTECA COMUNALE"/>
      <sheetName val="VIGILI DEL FUOCO"/>
      <sheetName val="COMPLESSO PIAZZA URBANO II"/>
      <sheetName val="VILLA TOMASSINI"/>
      <sheetName val="TRIBUNALE DI TERRACINA"/>
      <sheetName val="CENTRO ANZIANI B.GO HERMADA"/>
      <sheetName val="ASILO NIDO VIA GIORGIONE"/>
      <sheetName val="SCUOLA MATERNA B. HERMADA"/>
      <sheetName val="SCUOLA MATERNA F. LAMA"/>
      <sheetName val="SCUOLA MATERNA VIA DELIBERA"/>
      <sheetName val="SCUOLA ELEMENTARE BRAGAZZI"/>
      <sheetName val="SCUOLA MATERNA-ELEM ARENE"/>
      <sheetName val="SCUOLA ELEMENTARE G. PAOLO II"/>
      <sheetName val="SCUOLA ELEMENTARE F. LAMA"/>
      <sheetName val="SCUOLA ELEMENTARE B.GO HERMADA"/>
      <sheetName val="SCUOLA ELEMENTERE VIA BADINO"/>
      <sheetName val="SCUOLA ELEMENTERE FIORINI"/>
      <sheetName val="SCUOLA ELEMENTERE LA FIORA"/>
      <sheetName val="SCUOLA ELEMENTARE MANZI"/>
      <sheetName val="SCUOLA MEDIA B. HERMADA"/>
      <sheetName val="SCUOLA MEDIA DON MILANI"/>
      <sheetName val="SCUOLA MEDIA MONTI-MAMELI"/>
      <sheetName val="LICEO SCIENTIFICO"/>
      <sheetName val="ISTITUTO PROFESSIONALE"/>
      <sheetName val="SCUOLE ED EDIFICI PUBBLICI"/>
      <sheetName val="STADIO COMUNALE"/>
      <sheetName val="PALAZZETTO DELLO SPORT"/>
      <sheetName val="STADIO DELLA VITTORIA B.GO HERM"/>
      <sheetName val="C. SPORTIVO SAN MARTINO"/>
      <sheetName val="CAMPO SPORTIVO LA FIORA"/>
      <sheetName val="CAMPO SPORTIVO Z. ARENE"/>
      <sheetName val="CAMPO SPORTIVO 167 STAZIONE"/>
      <sheetName val="CITTADELLA DELLO SPORT"/>
      <sheetName val="IMPIANTI SPORTIVI"/>
      <sheetName val="CANILE MUNICIPALE"/>
      <sheetName val="IMMOBILI COMUNALI"/>
      <sheetName val="immobili dismessi"/>
      <sheetName val="EX MERCATO ARENE"/>
      <sheetName val="EX CASERMA ED. BERTANI"/>
      <sheetName val="CROCE ROSSA"/>
      <sheetName val="EX SCUOLA RURALE CAMPOSORIANO"/>
      <sheetName val="EX SCUOLA COMUNALE CASALETTI"/>
      <sheetName val="EX SCUOLA VALLE FASANA"/>
      <sheetName val="SCUOLA ELEM. VIA CAMBELLOTTI"/>
      <sheetName val="ALLOGGIO COMUNALE LOC. LE MOLE"/>
      <sheetName val="ALLOGGI COM. VIA DELLE LESTRE"/>
      <sheetName val="ALLOGGIO COMUNALE VIA GIOIA"/>
      <sheetName val="IMMOBILE COMUNALE VIA SANTI QUA"/>
      <sheetName val="ALLOGGIO COMUNALE VIA TEODORICO"/>
      <sheetName val="ALLOGGIO COMUNALE VIA SANI"/>
      <sheetName val="ALLOGGIO COMUNALE VIA CAUTO"/>
      <sheetName val="ALLOGGI COMUNALI VIA ANXUR"/>
      <sheetName val="IMM. IMMATERIALI"/>
      <sheetName val="DIRITTI"/>
      <sheetName val="IMM IN CORSO"/>
      <sheetName val="SCHEDA BASE"/>
      <sheetName val="demanio 118 "/>
      <sheetName val="TERRENI  DEMANIALI 118"/>
      <sheetName val="FABBRICATI 118"/>
      <sheetName val="TERRENI 1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O"/>
      <sheetName val="MODD.ABC"/>
      <sheetName val="FABBRICATI ALTRI DIRITTI "/>
      <sheetName val="TERRENI 118"/>
      <sheetName val="TERR-CON ALTRI DIRITTI"/>
      <sheetName val="STRADARIO"/>
      <sheetName val="RETE STRADALE"/>
      <sheetName val="RETE IDRICA"/>
      <sheetName val="RETE FOGNARIA"/>
      <sheetName val="RETE ILLUMINANTE"/>
      <sheetName val="AREE VERDI COMUNALI"/>
      <sheetName val="PIAZZE"/>
      <sheetName val="ISOLA ECOLOGICA"/>
      <sheetName val="DISCARICA"/>
      <sheetName val="CABINA ELETTRICA"/>
      <sheetName val="AREA MERCATO"/>
      <sheetName val="PARCHEGGIO INTERRATO"/>
      <sheetName val="PARCHEGGI"/>
      <sheetName val="PARCO AUTO"/>
      <sheetName val="CIMITERO DI CAPUA"/>
      <sheetName val="CIMITERO S ANGELO IN FORMIS"/>
      <sheetName val="VILLA COMUNALE"/>
      <sheetName val="PARCO ATTREZZATO"/>
      <sheetName val="PALAZZO COMUNALE"/>
      <sheetName val="ANAGRAFE"/>
      <sheetName val="GIUDICE DI PACE"/>
      <sheetName val="DIP PROTEZIONE CIVILE"/>
      <sheetName val="FABBRICATI 118"/>
      <sheetName val="COMPLESSO ANNUNZIATA"/>
      <sheetName val="COMPLESSO GESU' GONFALONE"/>
      <sheetName val="MUSEO ARTE CONTEMPORANEA"/>
      <sheetName val="CASERMA CARABINIERI"/>
      <sheetName val="POLIZIA DI STATO"/>
      <sheetName val="CASERMA COLLEGIO"/>
      <sheetName val="CENTRO ACCOGLIENZA"/>
      <sheetName val="LUDOTECA"/>
      <sheetName val="EX RIMESSA AUTOBUS"/>
      <sheetName val="EX ALBERGO POSTE"/>
      <sheetName val="EX CAPANNONE TP"/>
      <sheetName val="EX MACELLO"/>
      <sheetName val="RIONE SANTAGATA"/>
      <sheetName val="PALAZZINE"/>
      <sheetName val="LOC COMMERCIALE CORSO APPIO"/>
      <sheetName val="SCUOLA MAT S. ANGELO IN F."/>
      <sheetName val="SCUOLA ELEM S. ANGELO I F"/>
      <sheetName val="MATERNA PORTA ROMA"/>
      <sheetName val="ELEMENTARE PORTA ROMA"/>
      <sheetName val="SCUOLA ELEMENTARE P. NAPOLI"/>
      <sheetName val="SCUOLA ELEMENTARE RIONE MACELLO"/>
      <sheetName val="SCUOLA MEDIA PIER DELLE VIGNE"/>
      <sheetName val="SCUOLA MEDIA FIERAMOSCA"/>
      <sheetName val="ITC VIA ASILO INFANTILE"/>
      <sheetName val="UNIVERSITA"/>
      <sheetName val="STADIO COMUNALE"/>
      <sheetName val="PISCINA COMUNALE"/>
      <sheetName val="IMPIANTO POLISPORTIVO"/>
      <sheetName val="CENTRO SPORTIVO MOMOS"/>
      <sheetName val="CENTRO SPORT S ANGELO IN FORMIS"/>
      <sheetName val="CAMPO SPORTIVO F. PORTA"/>
      <sheetName val="CENTRO SPORT RIONE MACELLO"/>
      <sheetName val="RICERCA E SVILUPPO"/>
      <sheetName val="COSTI DI PUBBLICITA"/>
      <sheetName val="IMMOBILIZZAZIONI IN CORSO"/>
      <sheetName val="SCHEDA 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O118"/>
      <sheetName val="CONTO118 con variazioni"/>
      <sheetName val="RICERCA E SVILUPPO"/>
      <sheetName val="CONCESSIONI, LICENZE"/>
      <sheetName val="BENI DI TERZI"/>
      <sheetName val="demanio 118"/>
      <sheetName val="TERR-118"/>
      <sheetName val="fabbricati 118"/>
      <sheetName val="sintesi beni mobili"/>
      <sheetName val="IMMOBILIZZAZIONI IN CORSO"/>
      <sheetName val="MOD. F"/>
      <sheetName val="MOD. H"/>
      <sheetName val="MOD. L"/>
      <sheetName val="PARCH. PUBBLICO"/>
      <sheetName val="PIAZZETTA COMUNALE"/>
      <sheetName val="PIAZZA CHIESA"/>
      <sheetName val="PIAZZA I MAGGIO"/>
      <sheetName val="PIAZZA DEI GELSI"/>
      <sheetName val="PARCHEGGIO PUBBLICO"/>
      <sheetName val="PARCHEGGI VIA FERRARIO-ARSIERO"/>
      <sheetName val="PARCHEGGIO VIA GRANDI"/>
      <sheetName val="AREA STANDARD PARCHEGGIO "/>
      <sheetName val="PARCHEGGIO VIA PREGNANA"/>
      <sheetName val="SOTTOPASSO CARRABILE"/>
      <sheetName val="SOTTOPASSO PEDONALE"/>
      <sheetName val="AREA STANDARD "/>
      <sheetName val="RETE STRADALE"/>
      <sheetName val="RETE IDRICA"/>
      <sheetName val="RETE FOGNARIA"/>
      <sheetName val="RETE GAS METANO"/>
      <sheetName val="VASCHE VOLANO"/>
      <sheetName val="RETE ILLUMINANTE"/>
      <sheetName val="AREA URB. PRIM E SEC,"/>
      <sheetName val="AREE URB. "/>
      <sheetName val="POZZO ACQUA POTABILE"/>
      <sheetName val="PIATTAFORMA ECOLOGICA"/>
      <sheetName val="AREA STANDARD 2 "/>
      <sheetName val="AREE VERDI COMUNALI"/>
      <sheetName val="parc. ex scalo"/>
      <sheetName val="AREA STANDARD 3"/>
      <sheetName val="pista ciclabile"/>
      <sheetName val="COMPARTO C2 3"/>
      <sheetName val="PARCHEGGIO VIA MAGISTRELLI"/>
      <sheetName val="punto acqua"/>
      <sheetName val="CIMITERO"/>
      <sheetName val="CIMITERO MANTEGAZZA"/>
      <sheetName val="MONUMENTO AI CADUTI"/>
      <sheetName val="PIAZZA DELLA LIBERTA"/>
      <sheetName val="SCUOLA EL. E PALESTRA"/>
      <sheetName val="SCUOLA MATERNA COLLODI"/>
      <sheetName val="CENTRO RICREATIVO"/>
      <sheetName val="CENTRO SPORTIVO"/>
      <sheetName val="SCUOLA MEDIA"/>
      <sheetName val="SCUOLA EL. DE FILIPPO"/>
      <sheetName val="PALAZZO MUNICIPALE"/>
      <sheetName val="PALESTRA &quot;TIZIANO AIRAGHI&quot;"/>
      <sheetName val="BIBLIOTECA COMUNALE"/>
      <sheetName val="centro civico"/>
      <sheetName val="centro per l'infanzia"/>
      <sheetName val="CAMPETTO"/>
      <sheetName val="APPARTAMENTO"/>
      <sheetName val="FABBRICATO &quot;RISCIONA&quot;"/>
      <sheetName val="EX CENTRO CIVICO COMUNALE"/>
      <sheetName val="beni mobili 2016"/>
      <sheetName val="SCHEDA 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PageLayoutView="0" workbookViewId="0" topLeftCell="A1">
      <selection activeCell="J23" sqref="J23:K23"/>
    </sheetView>
  </sheetViews>
  <sheetFormatPr defaultColWidth="10.7109375" defaultRowHeight="15"/>
  <cols>
    <col min="1" max="1" width="2.28125" style="79" bestFit="1" customWidth="1"/>
    <col min="2" max="2" width="4.57421875" style="80" bestFit="1" customWidth="1"/>
    <col min="3" max="3" width="3.7109375" style="79" customWidth="1"/>
    <col min="4" max="4" width="35.7109375" style="65" bestFit="1" customWidth="1"/>
    <col min="5" max="5" width="13.00390625" style="65" bestFit="1" customWidth="1"/>
    <col min="6" max="6" width="13.421875" style="65" bestFit="1" customWidth="1"/>
    <col min="7" max="7" width="13.57421875" style="65" bestFit="1" customWidth="1"/>
    <col min="8" max="8" width="13.140625" style="65" bestFit="1" customWidth="1"/>
    <col min="9" max="16384" width="10.7109375" style="65" customWidth="1"/>
  </cols>
  <sheetData>
    <row r="1" spans="1:8" ht="13.5" thickBot="1">
      <c r="A1" s="293" t="s">
        <v>680</v>
      </c>
      <c r="B1" s="294"/>
      <c r="C1" s="294"/>
      <c r="D1" s="294"/>
      <c r="E1" s="294"/>
      <c r="F1" s="294"/>
      <c r="G1" s="294"/>
      <c r="H1" s="295"/>
    </row>
    <row r="2" spans="1:8" ht="13.5" thickBot="1">
      <c r="A2" s="296"/>
      <c r="B2" s="294"/>
      <c r="C2" s="294"/>
      <c r="D2" s="133" t="s">
        <v>624</v>
      </c>
      <c r="E2" s="133">
        <v>2016</v>
      </c>
      <c r="F2" s="133">
        <v>2015</v>
      </c>
      <c r="G2" s="134" t="s">
        <v>625</v>
      </c>
      <c r="H2" s="66" t="s">
        <v>626</v>
      </c>
    </row>
    <row r="3" spans="1:8" ht="12.75">
      <c r="A3" s="297"/>
      <c r="B3" s="298"/>
      <c r="C3" s="298"/>
      <c r="D3" s="68" t="s">
        <v>627</v>
      </c>
      <c r="E3" s="68"/>
      <c r="F3" s="68"/>
      <c r="G3" s="67"/>
      <c r="H3" s="136"/>
    </row>
    <row r="4" spans="1:8" ht="12.75">
      <c r="A4" s="69" t="s">
        <v>628</v>
      </c>
      <c r="B4" s="70"/>
      <c r="C4" s="71"/>
      <c r="D4" s="72" t="s">
        <v>629</v>
      </c>
      <c r="E4" s="74"/>
      <c r="F4" s="74"/>
      <c r="G4" s="71" t="s">
        <v>630</v>
      </c>
      <c r="H4" s="73" t="s">
        <v>630</v>
      </c>
    </row>
    <row r="5" spans="1:8" ht="12.75">
      <c r="A5" s="69"/>
      <c r="B5" s="70">
        <v>1</v>
      </c>
      <c r="C5" s="71"/>
      <c r="D5" s="74" t="s">
        <v>631</v>
      </c>
      <c r="E5" s="137">
        <v>0</v>
      </c>
      <c r="F5" s="137">
        <v>0</v>
      </c>
      <c r="G5" s="71" t="s">
        <v>632</v>
      </c>
      <c r="H5" s="73" t="s">
        <v>632</v>
      </c>
    </row>
    <row r="6" spans="1:8" ht="12.75">
      <c r="A6" s="69"/>
      <c r="B6" s="70">
        <v>2</v>
      </c>
      <c r="C6" s="71"/>
      <c r="D6" s="74" t="s">
        <v>633</v>
      </c>
      <c r="E6" s="137">
        <v>65045.16</v>
      </c>
      <c r="F6" s="137">
        <v>5313.68</v>
      </c>
      <c r="G6" s="71" t="s">
        <v>634</v>
      </c>
      <c r="H6" s="73" t="s">
        <v>634</v>
      </c>
    </row>
    <row r="7" spans="1:8" ht="12.75">
      <c r="A7" s="69"/>
      <c r="B7" s="70">
        <v>3</v>
      </c>
      <c r="C7" s="71"/>
      <c r="D7" s="74" t="s">
        <v>635</v>
      </c>
      <c r="E7" s="137">
        <v>1789.8</v>
      </c>
      <c r="F7" s="137">
        <v>0</v>
      </c>
      <c r="G7" s="71" t="s">
        <v>636</v>
      </c>
      <c r="H7" s="73" t="s">
        <v>636</v>
      </c>
    </row>
    <row r="8" spans="1:8" ht="12.75">
      <c r="A8" s="69"/>
      <c r="B8" s="70">
        <v>4</v>
      </c>
      <c r="C8" s="71"/>
      <c r="D8" s="74" t="s">
        <v>637</v>
      </c>
      <c r="E8" s="137">
        <v>0</v>
      </c>
      <c r="F8" s="137">
        <v>0</v>
      </c>
      <c r="G8" s="71" t="s">
        <v>638</v>
      </c>
      <c r="H8" s="73" t="s">
        <v>638</v>
      </c>
    </row>
    <row r="9" spans="1:8" ht="12.75">
      <c r="A9" s="69"/>
      <c r="B9" s="70">
        <v>5</v>
      </c>
      <c r="C9" s="71"/>
      <c r="D9" s="74" t="s">
        <v>639</v>
      </c>
      <c r="E9" s="137">
        <v>0</v>
      </c>
      <c r="F9" s="137">
        <v>0</v>
      </c>
      <c r="G9" s="71" t="s">
        <v>640</v>
      </c>
      <c r="H9" s="73" t="s">
        <v>640</v>
      </c>
    </row>
    <row r="10" spans="1:8" ht="12.75">
      <c r="A10" s="69"/>
      <c r="B10" s="70">
        <v>6</v>
      </c>
      <c r="C10" s="71"/>
      <c r="D10" s="74" t="s">
        <v>641</v>
      </c>
      <c r="E10" s="137">
        <v>0</v>
      </c>
      <c r="F10" s="137">
        <v>0</v>
      </c>
      <c r="G10" s="71" t="s">
        <v>642</v>
      </c>
      <c r="H10" s="73" t="s">
        <v>642</v>
      </c>
    </row>
    <row r="11" spans="1:8" ht="12.75">
      <c r="A11" s="69"/>
      <c r="B11" s="70">
        <v>9</v>
      </c>
      <c r="C11" s="71"/>
      <c r="D11" s="74" t="s">
        <v>643</v>
      </c>
      <c r="E11" s="137">
        <v>0</v>
      </c>
      <c r="F11" s="137">
        <v>0</v>
      </c>
      <c r="G11" s="71" t="s">
        <v>102</v>
      </c>
      <c r="H11" s="73" t="s">
        <v>102</v>
      </c>
    </row>
    <row r="12" spans="1:8" ht="13.5" thickBot="1">
      <c r="A12" s="299" t="s">
        <v>103</v>
      </c>
      <c r="B12" s="300"/>
      <c r="C12" s="300"/>
      <c r="D12" s="300"/>
      <c r="E12" s="138">
        <v>66834.96</v>
      </c>
      <c r="F12" s="138">
        <v>5313.68</v>
      </c>
      <c r="G12" s="75"/>
      <c r="H12" s="76"/>
    </row>
    <row r="13" spans="1:8" ht="13.5" thickBot="1">
      <c r="A13" s="301"/>
      <c r="B13" s="302"/>
      <c r="C13" s="302"/>
      <c r="D13" s="302"/>
      <c r="E13" s="302"/>
      <c r="F13" s="302"/>
      <c r="G13" s="302"/>
      <c r="H13" s="303"/>
    </row>
    <row r="14" spans="1:8" ht="12.75">
      <c r="A14" s="135"/>
      <c r="B14" s="77"/>
      <c r="C14" s="67"/>
      <c r="D14" s="78" t="s">
        <v>184</v>
      </c>
      <c r="E14" s="139"/>
      <c r="F14" s="139"/>
      <c r="G14" s="67"/>
      <c r="H14" s="136"/>
    </row>
    <row r="15" spans="1:8" ht="12.75">
      <c r="A15" s="69" t="s">
        <v>104</v>
      </c>
      <c r="B15" s="70">
        <v>1</v>
      </c>
      <c r="C15" s="71"/>
      <c r="D15" s="74" t="s">
        <v>105</v>
      </c>
      <c r="E15" s="140">
        <v>9698640.58535</v>
      </c>
      <c r="F15" s="140">
        <v>19654900.97</v>
      </c>
      <c r="G15" s="71"/>
      <c r="H15" s="73"/>
    </row>
    <row r="16" spans="1:8" ht="12.75">
      <c r="A16" s="69"/>
      <c r="B16" s="70" t="s">
        <v>106</v>
      </c>
      <c r="C16" s="71"/>
      <c r="D16" s="74" t="s">
        <v>107</v>
      </c>
      <c r="E16" s="137">
        <v>0</v>
      </c>
      <c r="F16" s="137">
        <v>0</v>
      </c>
      <c r="G16" s="71"/>
      <c r="H16" s="73"/>
    </row>
    <row r="17" spans="1:8" ht="12.75">
      <c r="A17" s="69"/>
      <c r="B17" s="70" t="s">
        <v>108</v>
      </c>
      <c r="C17" s="71"/>
      <c r="D17" s="74" t="s">
        <v>1166</v>
      </c>
      <c r="E17" s="137">
        <v>0</v>
      </c>
      <c r="F17" s="137">
        <v>0</v>
      </c>
      <c r="G17" s="71"/>
      <c r="H17" s="73"/>
    </row>
    <row r="18" spans="1:8" ht="12.75">
      <c r="A18" s="69"/>
      <c r="B18" s="70" t="s">
        <v>109</v>
      </c>
      <c r="C18" s="71"/>
      <c r="D18" s="74" t="s">
        <v>110</v>
      </c>
      <c r="E18" s="137">
        <v>9698640.58535</v>
      </c>
      <c r="F18" s="137">
        <v>19654900.97</v>
      </c>
      <c r="G18" s="71"/>
      <c r="H18" s="73"/>
    </row>
    <row r="19" spans="1:8" ht="12.75">
      <c r="A19" s="69"/>
      <c r="B19" s="70" t="s">
        <v>111</v>
      </c>
      <c r="C19" s="71"/>
      <c r="D19" s="74" t="s">
        <v>112</v>
      </c>
      <c r="E19" s="137">
        <v>0</v>
      </c>
      <c r="F19" s="137">
        <v>0</v>
      </c>
      <c r="G19" s="71"/>
      <c r="H19" s="73"/>
    </row>
    <row r="20" spans="1:8" ht="12.75">
      <c r="A20" s="69" t="s">
        <v>113</v>
      </c>
      <c r="B20" s="70">
        <v>2</v>
      </c>
      <c r="C20" s="71"/>
      <c r="D20" s="72" t="s">
        <v>185</v>
      </c>
      <c r="E20" s="140">
        <v>23934661.93089997</v>
      </c>
      <c r="F20" s="140">
        <v>19845132.41</v>
      </c>
      <c r="G20" s="71"/>
      <c r="H20" s="73"/>
    </row>
    <row r="21" spans="1:8" ht="12.75">
      <c r="A21" s="69"/>
      <c r="B21" s="70" t="s">
        <v>114</v>
      </c>
      <c r="C21" s="71"/>
      <c r="D21" s="74" t="s">
        <v>107</v>
      </c>
      <c r="E21" s="137">
        <v>693818.125</v>
      </c>
      <c r="F21" s="137">
        <v>1140805.08</v>
      </c>
      <c r="G21" s="71" t="s">
        <v>115</v>
      </c>
      <c r="H21" s="73" t="s">
        <v>115</v>
      </c>
    </row>
    <row r="22" spans="1:8" ht="12.75">
      <c r="A22" s="69"/>
      <c r="B22" s="70"/>
      <c r="C22" s="71" t="s">
        <v>116</v>
      </c>
      <c r="D22" s="72" t="s">
        <v>117</v>
      </c>
      <c r="E22" s="137">
        <v>0</v>
      </c>
      <c r="F22" s="137">
        <v>0</v>
      </c>
      <c r="G22" s="71"/>
      <c r="H22" s="73"/>
    </row>
    <row r="23" spans="1:8" ht="12.75">
      <c r="A23" s="69"/>
      <c r="B23" s="70" t="s">
        <v>118</v>
      </c>
      <c r="C23" s="71"/>
      <c r="D23" s="74" t="s">
        <v>1166</v>
      </c>
      <c r="E23" s="137">
        <v>22804259.308799967</v>
      </c>
      <c r="F23" s="137">
        <v>12229421.21</v>
      </c>
      <c r="G23" s="71"/>
      <c r="H23" s="73"/>
    </row>
    <row r="24" spans="1:8" ht="12.75">
      <c r="A24" s="69"/>
      <c r="B24" s="70"/>
      <c r="C24" s="71" t="s">
        <v>116</v>
      </c>
      <c r="D24" s="72" t="s">
        <v>117</v>
      </c>
      <c r="E24" s="137">
        <v>0</v>
      </c>
      <c r="F24" s="137">
        <v>0</v>
      </c>
      <c r="G24" s="71"/>
      <c r="H24" s="73"/>
    </row>
    <row r="25" spans="1:8" ht="12.75">
      <c r="A25" s="69"/>
      <c r="B25" s="70" t="s">
        <v>119</v>
      </c>
      <c r="C25" s="71"/>
      <c r="D25" s="74" t="s">
        <v>120</v>
      </c>
      <c r="E25" s="137">
        <v>5900</v>
      </c>
      <c r="F25" s="137">
        <v>134721.34</v>
      </c>
      <c r="G25" s="71" t="s">
        <v>121</v>
      </c>
      <c r="H25" s="73" t="s">
        <v>121</v>
      </c>
    </row>
    <row r="26" spans="1:8" ht="12.75">
      <c r="A26" s="69"/>
      <c r="B26" s="70" t="s">
        <v>122</v>
      </c>
      <c r="C26" s="71"/>
      <c r="D26" s="74" t="s">
        <v>123</v>
      </c>
      <c r="E26" s="137">
        <v>54555</v>
      </c>
      <c r="F26" s="137">
        <v>0</v>
      </c>
      <c r="G26" s="71" t="s">
        <v>124</v>
      </c>
      <c r="H26" s="73" t="s">
        <v>124</v>
      </c>
    </row>
    <row r="27" spans="1:8" ht="12.75">
      <c r="A27" s="69"/>
      <c r="B27" s="70" t="s">
        <v>125</v>
      </c>
      <c r="C27" s="71"/>
      <c r="D27" s="74" t="s">
        <v>126</v>
      </c>
      <c r="E27" s="137">
        <v>46000</v>
      </c>
      <c r="F27" s="137">
        <v>1228.8</v>
      </c>
      <c r="G27" s="71"/>
      <c r="H27" s="73"/>
    </row>
    <row r="28" spans="1:8" ht="12.75">
      <c r="A28" s="69"/>
      <c r="B28" s="70" t="s">
        <v>127</v>
      </c>
      <c r="C28" s="71"/>
      <c r="D28" s="74" t="s">
        <v>128</v>
      </c>
      <c r="E28" s="137">
        <v>30930</v>
      </c>
      <c r="F28" s="137">
        <v>0</v>
      </c>
      <c r="G28" s="71"/>
      <c r="H28" s="73"/>
    </row>
    <row r="29" spans="1:8" ht="12.75">
      <c r="A29" s="69"/>
      <c r="B29" s="70" t="s">
        <v>129</v>
      </c>
      <c r="C29" s="71"/>
      <c r="D29" s="74" t="s">
        <v>130</v>
      </c>
      <c r="E29" s="137">
        <v>76115</v>
      </c>
      <c r="F29" s="137">
        <v>243764.45</v>
      </c>
      <c r="G29" s="71"/>
      <c r="H29" s="73"/>
    </row>
    <row r="30" spans="1:8" ht="12.75">
      <c r="A30" s="69"/>
      <c r="B30" s="70" t="s">
        <v>131</v>
      </c>
      <c r="C30" s="71"/>
      <c r="D30" s="74" t="s">
        <v>110</v>
      </c>
      <c r="E30" s="137">
        <v>0</v>
      </c>
      <c r="F30" s="137">
        <v>0</v>
      </c>
      <c r="G30" s="71"/>
      <c r="H30" s="73"/>
    </row>
    <row r="31" spans="1:8" ht="12.75">
      <c r="A31" s="69"/>
      <c r="B31" s="70" t="s">
        <v>132</v>
      </c>
      <c r="C31" s="71"/>
      <c r="D31" s="74" t="s">
        <v>133</v>
      </c>
      <c r="E31" s="137">
        <v>30239</v>
      </c>
      <c r="F31" s="137">
        <v>0</v>
      </c>
      <c r="G31" s="71"/>
      <c r="H31" s="73"/>
    </row>
    <row r="32" spans="1:8" ht="12.75">
      <c r="A32" s="69"/>
      <c r="B32" s="70" t="s">
        <v>134</v>
      </c>
      <c r="C32" s="71"/>
      <c r="D32" s="74" t="s">
        <v>135</v>
      </c>
      <c r="E32" s="137">
        <v>24297.487100000006</v>
      </c>
      <c r="F32" s="137">
        <v>0</v>
      </c>
      <c r="G32" s="71"/>
      <c r="H32" s="73"/>
    </row>
    <row r="33" spans="1:8" ht="12.75">
      <c r="A33" s="69"/>
      <c r="B33" s="70">
        <v>3</v>
      </c>
      <c r="C33" s="71"/>
      <c r="D33" s="74" t="s">
        <v>641</v>
      </c>
      <c r="E33" s="137">
        <v>168548.01</v>
      </c>
      <c r="F33" s="137">
        <v>6095191.53</v>
      </c>
      <c r="G33" s="71" t="s">
        <v>136</v>
      </c>
      <c r="H33" s="73" t="s">
        <v>136</v>
      </c>
    </row>
    <row r="34" spans="1:8" ht="13.5" thickBot="1">
      <c r="A34" s="299" t="s">
        <v>137</v>
      </c>
      <c r="B34" s="300"/>
      <c r="C34" s="300"/>
      <c r="D34" s="300"/>
      <c r="E34" s="138">
        <v>33633302.51624997</v>
      </c>
      <c r="F34" s="138">
        <v>39500033.379999995</v>
      </c>
      <c r="G34" s="75"/>
      <c r="H34" s="76"/>
    </row>
    <row r="35" ht="13.5" thickBot="1"/>
    <row r="36" spans="1:8" ht="15.75" customHeight="1" thickBot="1">
      <c r="A36" s="289" t="s">
        <v>173</v>
      </c>
      <c r="B36" s="290"/>
      <c r="C36" s="290"/>
      <c r="D36" s="290"/>
      <c r="E36" s="141">
        <v>33700137.47624997</v>
      </c>
      <c r="F36" s="142">
        <v>39505347.059999995</v>
      </c>
      <c r="G36" s="291"/>
      <c r="H36" s="292"/>
    </row>
    <row r="40" ht="12.75">
      <c r="F40" s="271"/>
    </row>
    <row r="42" ht="12.75">
      <c r="F42" s="288"/>
    </row>
  </sheetData>
  <sheetProtection/>
  <mergeCells count="8">
    <mergeCell ref="A36:D36"/>
    <mergeCell ref="G36:H36"/>
    <mergeCell ref="A1:H1"/>
    <mergeCell ref="A2:C2"/>
    <mergeCell ref="A3:C3"/>
    <mergeCell ref="A12:D12"/>
    <mergeCell ref="A13:H13"/>
    <mergeCell ref="A34:D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&amp;LComune di Bracigliano (SA)&amp;CStato patrimoniale attivo 2016&amp;RInventario 2016</oddHeader>
    <oddFooter>&amp;Cpag.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PageLayoutView="0" workbookViewId="0" topLeftCell="D31">
      <selection activeCell="D91" sqref="A1:IV16384"/>
    </sheetView>
  </sheetViews>
  <sheetFormatPr defaultColWidth="9.140625" defaultRowHeight="15"/>
  <cols>
    <col min="1" max="1" width="10.7109375" style="0" bestFit="1" customWidth="1"/>
    <col min="2" max="2" width="12.421875" style="0" bestFit="1" customWidth="1"/>
    <col min="3" max="3" width="15.140625" style="0" bestFit="1" customWidth="1"/>
    <col min="4" max="4" width="27.28125" style="0" bestFit="1" customWidth="1"/>
    <col min="5" max="5" width="65.00390625" style="0" bestFit="1" customWidth="1"/>
    <col min="6" max="6" width="52.57421875" style="0" bestFit="1" customWidth="1"/>
    <col min="7" max="9" width="9.8515625" style="0" bestFit="1" customWidth="1"/>
    <col min="10" max="10" width="23.140625" style="0" bestFit="1" customWidth="1"/>
  </cols>
  <sheetData>
    <row r="1" spans="1:10" ht="15">
      <c r="A1" s="355" t="s">
        <v>687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1">
      <c r="A2" s="244" t="s">
        <v>623</v>
      </c>
      <c r="B2" s="244" t="s">
        <v>1587</v>
      </c>
      <c r="C2" s="244" t="s">
        <v>1588</v>
      </c>
      <c r="D2" s="244" t="s">
        <v>1589</v>
      </c>
      <c r="E2" s="244" t="s">
        <v>1590</v>
      </c>
      <c r="F2" s="244" t="s">
        <v>1591</v>
      </c>
      <c r="G2" s="244" t="s">
        <v>1592</v>
      </c>
      <c r="H2" s="244" t="s">
        <v>1593</v>
      </c>
      <c r="I2" s="244" t="s">
        <v>1594</v>
      </c>
      <c r="J2" s="244" t="s">
        <v>1595</v>
      </c>
    </row>
    <row r="3" spans="1:10" s="250" customFormat="1" ht="15">
      <c r="A3" s="246" t="s">
        <v>678</v>
      </c>
      <c r="B3" s="247">
        <v>27347</v>
      </c>
      <c r="C3" s="246" t="s">
        <v>1597</v>
      </c>
      <c r="D3" s="246" t="s">
        <v>671</v>
      </c>
      <c r="E3" s="246" t="s">
        <v>672</v>
      </c>
      <c r="F3" s="246" t="s">
        <v>647</v>
      </c>
      <c r="G3" s="248">
        <v>45737.42</v>
      </c>
      <c r="H3" s="248">
        <v>45737.42</v>
      </c>
      <c r="I3" s="248">
        <v>45737.42</v>
      </c>
      <c r="J3" s="247">
        <v>27612</v>
      </c>
    </row>
    <row r="4" spans="1:10" s="250" customFormat="1" ht="15">
      <c r="A4" s="246" t="s">
        <v>677</v>
      </c>
      <c r="B4" s="247">
        <v>27470</v>
      </c>
      <c r="C4" s="246" t="s">
        <v>1597</v>
      </c>
      <c r="D4" s="246" t="s">
        <v>671</v>
      </c>
      <c r="E4" s="246" t="s">
        <v>675</v>
      </c>
      <c r="F4" s="246" t="s">
        <v>647</v>
      </c>
      <c r="G4" s="248">
        <v>46475.96</v>
      </c>
      <c r="H4" s="248">
        <v>46475.96</v>
      </c>
      <c r="I4" s="248">
        <v>46475.96</v>
      </c>
      <c r="J4" s="247">
        <v>27732</v>
      </c>
    </row>
    <row r="5" spans="1:10" s="250" customFormat="1" ht="15">
      <c r="A5" s="246" t="s">
        <v>679</v>
      </c>
      <c r="B5" s="247">
        <v>27554</v>
      </c>
      <c r="C5" s="246" t="s">
        <v>1597</v>
      </c>
      <c r="D5" s="246" t="s">
        <v>645</v>
      </c>
      <c r="E5" s="246" t="s">
        <v>1643</v>
      </c>
      <c r="F5" s="246" t="s">
        <v>1599</v>
      </c>
      <c r="G5" s="248">
        <v>18269.36</v>
      </c>
      <c r="H5" s="248">
        <v>18269.36</v>
      </c>
      <c r="I5" s="248">
        <v>18269.36</v>
      </c>
      <c r="J5" s="249"/>
    </row>
    <row r="6" spans="1:10" s="250" customFormat="1" ht="15">
      <c r="A6" s="246" t="s">
        <v>676</v>
      </c>
      <c r="B6" s="247">
        <v>27926</v>
      </c>
      <c r="C6" s="246" t="s">
        <v>1597</v>
      </c>
      <c r="D6" s="246" t="s">
        <v>671</v>
      </c>
      <c r="E6" s="246" t="s">
        <v>675</v>
      </c>
      <c r="F6" s="246" t="s">
        <v>647</v>
      </c>
      <c r="G6" s="248">
        <v>60970.32</v>
      </c>
      <c r="H6" s="248">
        <v>60970.32</v>
      </c>
      <c r="I6" s="248">
        <v>60970.32</v>
      </c>
      <c r="J6" s="247">
        <v>28121</v>
      </c>
    </row>
    <row r="7" spans="1:10" s="250" customFormat="1" ht="15">
      <c r="A7" s="246" t="s">
        <v>673</v>
      </c>
      <c r="B7" s="247">
        <v>28590</v>
      </c>
      <c r="C7" s="246" t="s">
        <v>1597</v>
      </c>
      <c r="D7" s="246" t="s">
        <v>674</v>
      </c>
      <c r="E7" s="246" t="s">
        <v>675</v>
      </c>
      <c r="F7" s="246" t="s">
        <v>647</v>
      </c>
      <c r="G7" s="248">
        <v>47578.59</v>
      </c>
      <c r="H7" s="248">
        <v>47578.59</v>
      </c>
      <c r="I7" s="248">
        <v>47578.59</v>
      </c>
      <c r="J7" s="247">
        <v>28798</v>
      </c>
    </row>
    <row r="8" spans="1:10" s="250" customFormat="1" ht="15">
      <c r="A8" s="246" t="s">
        <v>670</v>
      </c>
      <c r="B8" s="247">
        <v>28640</v>
      </c>
      <c r="C8" s="246" t="s">
        <v>1597</v>
      </c>
      <c r="D8" s="246" t="s">
        <v>671</v>
      </c>
      <c r="E8" s="246" t="s">
        <v>672</v>
      </c>
      <c r="F8" s="246" t="s">
        <v>647</v>
      </c>
      <c r="G8" s="248">
        <v>88314.13</v>
      </c>
      <c r="H8" s="248">
        <v>88314.13</v>
      </c>
      <c r="I8" s="248">
        <v>88314.13</v>
      </c>
      <c r="J8" s="247">
        <v>28798</v>
      </c>
    </row>
    <row r="9" spans="1:10" s="250" customFormat="1" ht="15">
      <c r="A9" s="246" t="s">
        <v>666</v>
      </c>
      <c r="B9" s="247">
        <v>29402</v>
      </c>
      <c r="C9" s="246" t="s">
        <v>1597</v>
      </c>
      <c r="D9" s="246" t="s">
        <v>667</v>
      </c>
      <c r="E9" s="246" t="s">
        <v>1643</v>
      </c>
      <c r="F9" s="246" t="s">
        <v>1599</v>
      </c>
      <c r="G9" s="248">
        <v>154937.07</v>
      </c>
      <c r="H9" s="248">
        <v>154937.07</v>
      </c>
      <c r="I9" s="248">
        <v>154937.07</v>
      </c>
      <c r="J9" s="247">
        <v>38614</v>
      </c>
    </row>
    <row r="10" spans="1:10" s="250" customFormat="1" ht="15">
      <c r="A10" s="246" t="s">
        <v>665</v>
      </c>
      <c r="B10" s="247">
        <v>29425</v>
      </c>
      <c r="C10" s="246" t="s">
        <v>1597</v>
      </c>
      <c r="D10" s="246" t="s">
        <v>1608</v>
      </c>
      <c r="E10" s="246" t="s">
        <v>1643</v>
      </c>
      <c r="F10" s="246" t="s">
        <v>1599</v>
      </c>
      <c r="G10" s="248">
        <v>130147.14</v>
      </c>
      <c r="H10" s="248">
        <v>130147.14</v>
      </c>
      <c r="I10" s="248">
        <v>111369.15</v>
      </c>
      <c r="J10" s="247">
        <v>30764</v>
      </c>
    </row>
    <row r="11" spans="1:10" s="250" customFormat="1" ht="15">
      <c r="A11" s="246" t="s">
        <v>669</v>
      </c>
      <c r="B11" s="247">
        <v>29662</v>
      </c>
      <c r="C11" s="246" t="s">
        <v>1597</v>
      </c>
      <c r="D11" s="246" t="s">
        <v>645</v>
      </c>
      <c r="E11" s="246" t="s">
        <v>1643</v>
      </c>
      <c r="F11" s="246" t="s">
        <v>1612</v>
      </c>
      <c r="G11" s="248">
        <v>23576.26</v>
      </c>
      <c r="H11" s="248">
        <v>23576.26</v>
      </c>
      <c r="I11" s="248">
        <v>23576.26</v>
      </c>
      <c r="J11" s="247">
        <v>35507</v>
      </c>
    </row>
    <row r="12" spans="1:10" s="250" customFormat="1" ht="15">
      <c r="A12" s="246" t="s">
        <v>664</v>
      </c>
      <c r="B12" s="247">
        <v>29662</v>
      </c>
      <c r="C12" s="246" t="s">
        <v>1597</v>
      </c>
      <c r="D12" s="246" t="s">
        <v>1608</v>
      </c>
      <c r="E12" s="246" t="s">
        <v>1643</v>
      </c>
      <c r="F12" s="246" t="s">
        <v>1599</v>
      </c>
      <c r="G12" s="248">
        <v>15493.71</v>
      </c>
      <c r="H12" s="248">
        <v>15493.71</v>
      </c>
      <c r="I12" s="248">
        <v>15493.71</v>
      </c>
      <c r="J12" s="247">
        <v>31202</v>
      </c>
    </row>
    <row r="13" spans="1:10" s="250" customFormat="1" ht="15">
      <c r="A13" s="246" t="s">
        <v>663</v>
      </c>
      <c r="B13" s="247">
        <v>29662</v>
      </c>
      <c r="C13" s="246" t="s">
        <v>1597</v>
      </c>
      <c r="D13" s="246" t="s">
        <v>1608</v>
      </c>
      <c r="E13" s="246" t="s">
        <v>1643</v>
      </c>
      <c r="F13" s="246" t="s">
        <v>1599</v>
      </c>
      <c r="G13" s="248">
        <v>22724.1</v>
      </c>
      <c r="H13" s="248">
        <v>22724.1</v>
      </c>
      <c r="I13" s="248">
        <v>22724.1</v>
      </c>
      <c r="J13" s="247">
        <v>38621</v>
      </c>
    </row>
    <row r="14" spans="1:10" s="250" customFormat="1" ht="15">
      <c r="A14" s="246" t="s">
        <v>668</v>
      </c>
      <c r="B14" s="247">
        <v>29711</v>
      </c>
      <c r="C14" s="246" t="s">
        <v>1597</v>
      </c>
      <c r="D14" s="246" t="s">
        <v>1610</v>
      </c>
      <c r="E14" s="246" t="s">
        <v>1643</v>
      </c>
      <c r="F14" s="246" t="s">
        <v>1612</v>
      </c>
      <c r="G14" s="248">
        <v>20658.28</v>
      </c>
      <c r="H14" s="248">
        <v>20658.28</v>
      </c>
      <c r="I14" s="248">
        <v>17174.73</v>
      </c>
      <c r="J14" s="247">
        <v>32606</v>
      </c>
    </row>
    <row r="15" spans="1:10" s="250" customFormat="1" ht="15">
      <c r="A15" s="246" t="s">
        <v>662</v>
      </c>
      <c r="B15" s="247">
        <v>30041</v>
      </c>
      <c r="C15" s="246" t="s">
        <v>1597</v>
      </c>
      <c r="D15" s="246" t="s">
        <v>645</v>
      </c>
      <c r="E15" s="246" t="s">
        <v>1643</v>
      </c>
      <c r="F15" s="246" t="s">
        <v>1599</v>
      </c>
      <c r="G15" s="248">
        <v>126531.94</v>
      </c>
      <c r="H15" s="248">
        <v>126531.94</v>
      </c>
      <c r="I15" s="248">
        <v>126531.94</v>
      </c>
      <c r="J15" s="247">
        <v>30508</v>
      </c>
    </row>
    <row r="16" spans="1:10" s="250" customFormat="1" ht="15">
      <c r="A16" s="246" t="s">
        <v>661</v>
      </c>
      <c r="B16" s="247">
        <v>30222</v>
      </c>
      <c r="C16" s="246" t="s">
        <v>1597</v>
      </c>
      <c r="D16" s="246" t="s">
        <v>621</v>
      </c>
      <c r="E16" s="246" t="s">
        <v>1643</v>
      </c>
      <c r="F16" s="246" t="s">
        <v>1599</v>
      </c>
      <c r="G16" s="248">
        <v>28155.12</v>
      </c>
      <c r="H16" s="248">
        <v>28155.12</v>
      </c>
      <c r="I16" s="248">
        <v>28155.12</v>
      </c>
      <c r="J16" s="249"/>
    </row>
    <row r="17" spans="1:10" s="250" customFormat="1" ht="15">
      <c r="A17" s="246" t="s">
        <v>660</v>
      </c>
      <c r="B17" s="247">
        <v>31182</v>
      </c>
      <c r="C17" s="246" t="s">
        <v>1597</v>
      </c>
      <c r="D17" s="246" t="s">
        <v>1635</v>
      </c>
      <c r="E17" s="246" t="s">
        <v>1643</v>
      </c>
      <c r="F17" s="246" t="s">
        <v>1599</v>
      </c>
      <c r="G17" s="248">
        <v>258228.45</v>
      </c>
      <c r="H17" s="248">
        <v>258228.45</v>
      </c>
      <c r="I17" s="248">
        <v>258228.45</v>
      </c>
      <c r="J17" s="247">
        <v>32367</v>
      </c>
    </row>
    <row r="18" spans="1:10" s="250" customFormat="1" ht="15">
      <c r="A18" s="246" t="s">
        <v>659</v>
      </c>
      <c r="B18" s="247">
        <v>31182</v>
      </c>
      <c r="C18" s="246" t="s">
        <v>1597</v>
      </c>
      <c r="D18" s="246" t="s">
        <v>1663</v>
      </c>
      <c r="E18" s="246" t="s">
        <v>1643</v>
      </c>
      <c r="F18" s="246" t="s">
        <v>1599</v>
      </c>
      <c r="G18" s="248">
        <v>203535.66</v>
      </c>
      <c r="H18" s="248">
        <v>203535.66</v>
      </c>
      <c r="I18" s="248">
        <v>203535.66</v>
      </c>
      <c r="J18" s="247">
        <v>41290</v>
      </c>
    </row>
    <row r="19" spans="1:10" s="250" customFormat="1" ht="15">
      <c r="A19" s="246" t="s">
        <v>652</v>
      </c>
      <c r="B19" s="247">
        <v>31748</v>
      </c>
      <c r="C19" s="246" t="s">
        <v>1597</v>
      </c>
      <c r="D19" s="246" t="s">
        <v>653</v>
      </c>
      <c r="E19" s="246" t="s">
        <v>654</v>
      </c>
      <c r="F19" s="246" t="s">
        <v>1599</v>
      </c>
      <c r="G19" s="248">
        <v>110726.29</v>
      </c>
      <c r="H19" s="248">
        <v>110726.29</v>
      </c>
      <c r="I19" s="248">
        <v>76448.58</v>
      </c>
      <c r="J19" s="249"/>
    </row>
    <row r="20" spans="1:10" s="250" customFormat="1" ht="15">
      <c r="A20" s="246" t="s">
        <v>650</v>
      </c>
      <c r="B20" s="247">
        <v>31811</v>
      </c>
      <c r="C20" s="246" t="s">
        <v>1597</v>
      </c>
      <c r="D20" s="246" t="s">
        <v>651</v>
      </c>
      <c r="E20" s="246" t="s">
        <v>1643</v>
      </c>
      <c r="F20" s="246" t="s">
        <v>1599</v>
      </c>
      <c r="G20" s="248">
        <v>69205.22</v>
      </c>
      <c r="H20" s="248">
        <v>69205.22</v>
      </c>
      <c r="I20" s="248">
        <v>69205.22</v>
      </c>
      <c r="J20" s="247">
        <v>32470</v>
      </c>
    </row>
    <row r="21" spans="1:10" s="250" customFormat="1" ht="15">
      <c r="A21" s="246" t="s">
        <v>648</v>
      </c>
      <c r="B21" s="247">
        <v>31990</v>
      </c>
      <c r="C21" s="246" t="s">
        <v>1597</v>
      </c>
      <c r="D21" s="246" t="s">
        <v>649</v>
      </c>
      <c r="E21" s="246" t="s">
        <v>646</v>
      </c>
      <c r="F21" s="246" t="s">
        <v>647</v>
      </c>
      <c r="G21" s="248">
        <v>413165.52</v>
      </c>
      <c r="H21" s="248">
        <v>413165.52</v>
      </c>
      <c r="I21" s="248">
        <v>412712.82</v>
      </c>
      <c r="J21" s="247">
        <v>37362</v>
      </c>
    </row>
    <row r="22" spans="1:10" s="250" customFormat="1" ht="15">
      <c r="A22" s="246" t="s">
        <v>644</v>
      </c>
      <c r="B22" s="247">
        <v>31990</v>
      </c>
      <c r="C22" s="246" t="s">
        <v>1597</v>
      </c>
      <c r="D22" s="246" t="s">
        <v>645</v>
      </c>
      <c r="E22" s="246" t="s">
        <v>646</v>
      </c>
      <c r="F22" s="246" t="s">
        <v>647</v>
      </c>
      <c r="G22" s="248">
        <v>619748.28</v>
      </c>
      <c r="H22" s="248">
        <v>619748.28</v>
      </c>
      <c r="I22" s="248">
        <v>615720.91</v>
      </c>
      <c r="J22" s="247">
        <v>34400</v>
      </c>
    </row>
    <row r="23" spans="1:10" s="250" customFormat="1" ht="15">
      <c r="A23" s="246" t="s">
        <v>1756</v>
      </c>
      <c r="B23" s="247">
        <v>32107</v>
      </c>
      <c r="C23" s="246" t="s">
        <v>1597</v>
      </c>
      <c r="D23" s="246" t="s">
        <v>1757</v>
      </c>
      <c r="E23" s="246" t="s">
        <v>1643</v>
      </c>
      <c r="F23" s="246" t="s">
        <v>1599</v>
      </c>
      <c r="G23" s="248">
        <v>57675.94</v>
      </c>
      <c r="H23" s="248">
        <v>57675.94</v>
      </c>
      <c r="I23" s="248">
        <v>57675.94</v>
      </c>
      <c r="J23" s="247">
        <v>32589</v>
      </c>
    </row>
    <row r="24" spans="1:10" s="250" customFormat="1" ht="15">
      <c r="A24" s="246" t="s">
        <v>1752</v>
      </c>
      <c r="B24" s="247">
        <v>32267</v>
      </c>
      <c r="C24" s="246" t="s">
        <v>1597</v>
      </c>
      <c r="D24" s="246" t="s">
        <v>621</v>
      </c>
      <c r="E24" s="246" t="s">
        <v>1753</v>
      </c>
      <c r="F24" s="246" t="s">
        <v>1637</v>
      </c>
      <c r="G24" s="248">
        <v>51645.69</v>
      </c>
      <c r="H24" s="248">
        <v>51645.69</v>
      </c>
      <c r="I24" s="248">
        <v>51645.69</v>
      </c>
      <c r="J24" s="247">
        <v>33063</v>
      </c>
    </row>
    <row r="25" spans="1:10" s="250" customFormat="1" ht="15">
      <c r="A25" s="246" t="s">
        <v>1754</v>
      </c>
      <c r="B25" s="247">
        <v>32267</v>
      </c>
      <c r="C25" s="246" t="s">
        <v>1597</v>
      </c>
      <c r="D25" s="246" t="s">
        <v>621</v>
      </c>
      <c r="E25" s="246" t="s">
        <v>1755</v>
      </c>
      <c r="F25" s="246" t="s">
        <v>1637</v>
      </c>
      <c r="G25" s="248">
        <v>51645.69</v>
      </c>
      <c r="H25" s="248">
        <v>51645.69</v>
      </c>
      <c r="I25" s="248">
        <v>48727.42</v>
      </c>
      <c r="J25" s="249"/>
    </row>
    <row r="26" spans="1:10" s="250" customFormat="1" ht="15">
      <c r="A26" s="246" t="s">
        <v>1758</v>
      </c>
      <c r="B26" s="247">
        <v>32679</v>
      </c>
      <c r="C26" s="246" t="s">
        <v>1597</v>
      </c>
      <c r="D26" s="246" t="s">
        <v>1663</v>
      </c>
      <c r="E26" s="246" t="s">
        <v>1643</v>
      </c>
      <c r="F26" s="246" t="s">
        <v>1599</v>
      </c>
      <c r="G26" s="248">
        <v>27635.62</v>
      </c>
      <c r="H26" s="248">
        <v>27635.62</v>
      </c>
      <c r="I26" s="248">
        <v>27635.62</v>
      </c>
      <c r="J26" s="247">
        <v>41290</v>
      </c>
    </row>
    <row r="27" spans="1:10" s="250" customFormat="1" ht="15">
      <c r="A27" s="246" t="s">
        <v>1746</v>
      </c>
      <c r="B27" s="247">
        <v>32798</v>
      </c>
      <c r="C27" s="246" t="s">
        <v>1597</v>
      </c>
      <c r="D27" s="246" t="s">
        <v>1747</v>
      </c>
      <c r="E27" s="246" t="s">
        <v>1748</v>
      </c>
      <c r="F27" s="246" t="s">
        <v>1637</v>
      </c>
      <c r="G27" s="248">
        <v>216911.9</v>
      </c>
      <c r="H27" s="248">
        <v>216911.9</v>
      </c>
      <c r="I27" s="248">
        <v>216911.9</v>
      </c>
      <c r="J27" s="247">
        <v>35012</v>
      </c>
    </row>
    <row r="28" spans="1:10" s="250" customFormat="1" ht="15">
      <c r="A28" s="246" t="s">
        <v>1744</v>
      </c>
      <c r="B28" s="247">
        <v>33025</v>
      </c>
      <c r="C28" s="246" t="s">
        <v>1597</v>
      </c>
      <c r="D28" s="246" t="s">
        <v>1745</v>
      </c>
      <c r="E28" s="246" t="s">
        <v>1643</v>
      </c>
      <c r="F28" s="246" t="s">
        <v>1599</v>
      </c>
      <c r="G28" s="248">
        <v>179954.24</v>
      </c>
      <c r="H28" s="248">
        <v>179954.24</v>
      </c>
      <c r="I28" s="248">
        <v>179954.24</v>
      </c>
      <c r="J28" s="247">
        <v>38621</v>
      </c>
    </row>
    <row r="29" spans="1:10" s="250" customFormat="1" ht="15">
      <c r="A29" s="246" t="s">
        <v>1749</v>
      </c>
      <c r="B29" s="247">
        <v>33164</v>
      </c>
      <c r="C29" s="246" t="s">
        <v>1597</v>
      </c>
      <c r="D29" s="246" t="s">
        <v>1750</v>
      </c>
      <c r="E29" s="246" t="s">
        <v>1751</v>
      </c>
      <c r="F29" s="246" t="s">
        <v>1599</v>
      </c>
      <c r="G29" s="248">
        <v>46557.77</v>
      </c>
      <c r="H29" s="248">
        <v>46557.77</v>
      </c>
      <c r="I29" s="248">
        <v>46557.77</v>
      </c>
      <c r="J29" s="247">
        <v>33366</v>
      </c>
    </row>
    <row r="30" spans="1:10" s="250" customFormat="1" ht="15">
      <c r="A30" s="246" t="s">
        <v>1743</v>
      </c>
      <c r="B30" s="247">
        <v>33570</v>
      </c>
      <c r="C30" s="246" t="s">
        <v>1597</v>
      </c>
      <c r="D30" s="246" t="s">
        <v>1685</v>
      </c>
      <c r="E30" s="246" t="s">
        <v>1742</v>
      </c>
      <c r="F30" s="246" t="s">
        <v>1637</v>
      </c>
      <c r="G30" s="248">
        <v>40041.42</v>
      </c>
      <c r="H30" s="248">
        <v>40041.42</v>
      </c>
      <c r="I30" s="248">
        <v>40041.42</v>
      </c>
      <c r="J30" s="247">
        <v>33606</v>
      </c>
    </row>
    <row r="31" spans="1:10" s="250" customFormat="1" ht="15">
      <c r="A31" s="246" t="s">
        <v>1740</v>
      </c>
      <c r="B31" s="247">
        <v>33570</v>
      </c>
      <c r="C31" s="246" t="s">
        <v>1597</v>
      </c>
      <c r="D31" s="246" t="s">
        <v>1608</v>
      </c>
      <c r="E31" s="246" t="s">
        <v>1643</v>
      </c>
      <c r="F31" s="246" t="s">
        <v>1599</v>
      </c>
      <c r="G31" s="248">
        <v>100135.83</v>
      </c>
      <c r="H31" s="248">
        <v>100135.83</v>
      </c>
      <c r="I31" s="248">
        <v>100135.83</v>
      </c>
      <c r="J31" s="247">
        <v>38621</v>
      </c>
    </row>
    <row r="32" spans="1:10" s="250" customFormat="1" ht="15">
      <c r="A32" s="246" t="s">
        <v>1734</v>
      </c>
      <c r="B32" s="247">
        <v>33570</v>
      </c>
      <c r="C32" s="246" t="s">
        <v>1597</v>
      </c>
      <c r="D32" s="246" t="s">
        <v>1735</v>
      </c>
      <c r="E32" s="246" t="s">
        <v>1736</v>
      </c>
      <c r="F32" s="246" t="s">
        <v>1637</v>
      </c>
      <c r="G32" s="248">
        <v>51645.69</v>
      </c>
      <c r="H32" s="248">
        <v>51645.69</v>
      </c>
      <c r="I32" s="248">
        <v>51645.69</v>
      </c>
      <c r="J32" s="247">
        <v>34885</v>
      </c>
    </row>
    <row r="33" spans="1:10" s="250" customFormat="1" ht="15">
      <c r="A33" s="246" t="s">
        <v>1737</v>
      </c>
      <c r="B33" s="247">
        <v>33570</v>
      </c>
      <c r="C33" s="246" t="s">
        <v>1597</v>
      </c>
      <c r="D33" s="246" t="s">
        <v>1735</v>
      </c>
      <c r="E33" s="246" t="s">
        <v>1738</v>
      </c>
      <c r="F33" s="246" t="s">
        <v>1637</v>
      </c>
      <c r="G33" s="248">
        <v>51645.69</v>
      </c>
      <c r="H33" s="248">
        <v>51645.69</v>
      </c>
      <c r="I33" s="248">
        <v>51645.69</v>
      </c>
      <c r="J33" s="249"/>
    </row>
    <row r="34" spans="1:10" s="250" customFormat="1" ht="15">
      <c r="A34" s="246" t="s">
        <v>1739</v>
      </c>
      <c r="B34" s="247">
        <v>33570</v>
      </c>
      <c r="C34" s="246" t="s">
        <v>1597</v>
      </c>
      <c r="D34" s="246" t="s">
        <v>1735</v>
      </c>
      <c r="E34" s="246" t="s">
        <v>1733</v>
      </c>
      <c r="F34" s="246" t="s">
        <v>1637</v>
      </c>
      <c r="G34" s="248">
        <v>21484.61</v>
      </c>
      <c r="H34" s="248">
        <v>21484.61</v>
      </c>
      <c r="I34" s="248">
        <v>21484.61</v>
      </c>
      <c r="J34" s="249"/>
    </row>
    <row r="35" spans="1:10" s="250" customFormat="1" ht="15">
      <c r="A35" s="246" t="s">
        <v>1741</v>
      </c>
      <c r="B35" s="247">
        <v>33689</v>
      </c>
      <c r="C35" s="246" t="s">
        <v>1597</v>
      </c>
      <c r="D35" s="246" t="s">
        <v>1685</v>
      </c>
      <c r="E35" s="246" t="s">
        <v>1742</v>
      </c>
      <c r="F35" s="246" t="s">
        <v>1637</v>
      </c>
      <c r="G35" s="248">
        <v>5820.19</v>
      </c>
      <c r="H35" s="248">
        <v>5820.19</v>
      </c>
      <c r="I35" s="248">
        <v>5820.19</v>
      </c>
      <c r="J35" s="247">
        <v>33697</v>
      </c>
    </row>
    <row r="36" spans="1:10" s="250" customFormat="1" ht="15">
      <c r="A36" s="246" t="s">
        <v>1729</v>
      </c>
      <c r="B36" s="247">
        <v>33689</v>
      </c>
      <c r="C36" s="246" t="s">
        <v>1597</v>
      </c>
      <c r="D36" s="246" t="s">
        <v>1730</v>
      </c>
      <c r="E36" s="246" t="s">
        <v>1731</v>
      </c>
      <c r="F36" s="246" t="s">
        <v>1637</v>
      </c>
      <c r="G36" s="248">
        <v>51645.69</v>
      </c>
      <c r="H36" s="248">
        <v>51645.69</v>
      </c>
      <c r="I36" s="248">
        <v>51645.69</v>
      </c>
      <c r="J36" s="247">
        <v>38058</v>
      </c>
    </row>
    <row r="37" spans="1:10" s="250" customFormat="1" ht="15">
      <c r="A37" s="246" t="s">
        <v>1732</v>
      </c>
      <c r="B37" s="247">
        <v>33689</v>
      </c>
      <c r="C37" s="246" t="s">
        <v>1597</v>
      </c>
      <c r="D37" s="246" t="s">
        <v>1730</v>
      </c>
      <c r="E37" s="246" t="s">
        <v>1733</v>
      </c>
      <c r="F37" s="246" t="s">
        <v>1637</v>
      </c>
      <c r="G37" s="248">
        <v>30158.14</v>
      </c>
      <c r="H37" s="248">
        <v>30158.14</v>
      </c>
      <c r="I37" s="248">
        <v>27337.16</v>
      </c>
      <c r="J37" s="249"/>
    </row>
    <row r="38" spans="1:10" s="250" customFormat="1" ht="15">
      <c r="A38" s="246" t="s">
        <v>1726</v>
      </c>
      <c r="B38" s="247">
        <v>33689</v>
      </c>
      <c r="C38" s="246" t="s">
        <v>1597</v>
      </c>
      <c r="D38" s="246" t="s">
        <v>1141</v>
      </c>
      <c r="E38" s="246" t="s">
        <v>1643</v>
      </c>
      <c r="F38" s="246" t="s">
        <v>1599</v>
      </c>
      <c r="G38" s="248">
        <v>19625.36</v>
      </c>
      <c r="H38" s="248">
        <v>19625.36</v>
      </c>
      <c r="I38" s="248">
        <v>19625.36</v>
      </c>
      <c r="J38" s="247">
        <v>34667</v>
      </c>
    </row>
    <row r="39" spans="1:10" s="250" customFormat="1" ht="15">
      <c r="A39" s="246" t="s">
        <v>1727</v>
      </c>
      <c r="B39" s="247">
        <v>33809</v>
      </c>
      <c r="C39" s="246" t="s">
        <v>1597</v>
      </c>
      <c r="D39" s="246" t="s">
        <v>1610</v>
      </c>
      <c r="E39" s="246" t="s">
        <v>1643</v>
      </c>
      <c r="F39" s="246" t="s">
        <v>1599</v>
      </c>
      <c r="G39" s="248">
        <v>25513.28</v>
      </c>
      <c r="H39" s="248">
        <v>25513.28</v>
      </c>
      <c r="I39" s="248">
        <v>25513.28</v>
      </c>
      <c r="J39" s="249"/>
    </row>
    <row r="40" spans="1:10" s="250" customFormat="1" ht="15">
      <c r="A40" s="246" t="s">
        <v>1725</v>
      </c>
      <c r="B40" s="247">
        <v>33809</v>
      </c>
      <c r="C40" s="246" t="s">
        <v>1597</v>
      </c>
      <c r="D40" s="246" t="s">
        <v>1608</v>
      </c>
      <c r="E40" s="246" t="s">
        <v>1643</v>
      </c>
      <c r="F40" s="246" t="s">
        <v>1599</v>
      </c>
      <c r="G40" s="248">
        <v>67139.4</v>
      </c>
      <c r="H40" s="248">
        <v>67139.4</v>
      </c>
      <c r="I40" s="248">
        <v>67139.4</v>
      </c>
      <c r="J40" s="247">
        <v>38614</v>
      </c>
    </row>
    <row r="41" spans="1:10" s="250" customFormat="1" ht="15">
      <c r="A41" s="246" t="s">
        <v>1724</v>
      </c>
      <c r="B41" s="247">
        <v>33809</v>
      </c>
      <c r="C41" s="246" t="s">
        <v>1597</v>
      </c>
      <c r="D41" s="246" t="s">
        <v>1660</v>
      </c>
      <c r="E41" s="246" t="s">
        <v>1643</v>
      </c>
      <c r="F41" s="246" t="s">
        <v>1599</v>
      </c>
      <c r="G41" s="248">
        <v>20658.28</v>
      </c>
      <c r="H41" s="248">
        <v>20658.28</v>
      </c>
      <c r="I41" s="248">
        <v>20658.28</v>
      </c>
      <c r="J41" s="247">
        <v>37461</v>
      </c>
    </row>
    <row r="42" spans="1:10" s="250" customFormat="1" ht="15">
      <c r="A42" s="246" t="s">
        <v>1728</v>
      </c>
      <c r="B42" s="247">
        <v>33885</v>
      </c>
      <c r="C42" s="246" t="s">
        <v>1597</v>
      </c>
      <c r="D42" s="246" t="s">
        <v>1660</v>
      </c>
      <c r="E42" s="246" t="s">
        <v>1643</v>
      </c>
      <c r="F42" s="246" t="s">
        <v>1599</v>
      </c>
      <c r="G42" s="248">
        <v>113104.06</v>
      </c>
      <c r="H42" s="248">
        <v>113104.06</v>
      </c>
      <c r="I42" s="248">
        <v>113104.06</v>
      </c>
      <c r="J42" s="247">
        <v>37236</v>
      </c>
    </row>
    <row r="43" spans="1:10" s="250" customFormat="1" ht="15">
      <c r="A43" s="246" t="s">
        <v>1722</v>
      </c>
      <c r="B43" s="247">
        <v>34303</v>
      </c>
      <c r="C43" s="246" t="s">
        <v>1597</v>
      </c>
      <c r="D43" s="246" t="s">
        <v>2885</v>
      </c>
      <c r="E43" s="246" t="s">
        <v>1723</v>
      </c>
      <c r="F43" s="246" t="s">
        <v>1599</v>
      </c>
      <c r="G43" s="248">
        <v>129114.22</v>
      </c>
      <c r="H43" s="248">
        <v>129114.22</v>
      </c>
      <c r="I43" s="248">
        <v>120551.11</v>
      </c>
      <c r="J43" s="247">
        <v>35943</v>
      </c>
    </row>
    <row r="44" spans="1:10" s="250" customFormat="1" ht="15">
      <c r="A44" s="246" t="s">
        <v>1721</v>
      </c>
      <c r="B44" s="247">
        <v>34452</v>
      </c>
      <c r="C44" s="246" t="s">
        <v>1597</v>
      </c>
      <c r="D44" s="246" t="s">
        <v>1141</v>
      </c>
      <c r="E44" s="246" t="s">
        <v>1643</v>
      </c>
      <c r="F44" s="246" t="s">
        <v>1599</v>
      </c>
      <c r="G44" s="248">
        <v>77468.53</v>
      </c>
      <c r="H44" s="248">
        <v>77468.53</v>
      </c>
      <c r="I44" s="248">
        <v>77468.53</v>
      </c>
      <c r="J44" s="247">
        <v>35649</v>
      </c>
    </row>
    <row r="45" spans="1:10" s="250" customFormat="1" ht="15">
      <c r="A45" s="246" t="s">
        <v>1720</v>
      </c>
      <c r="B45" s="247">
        <v>34634</v>
      </c>
      <c r="C45" s="246" t="s">
        <v>1597</v>
      </c>
      <c r="D45" s="246" t="s">
        <v>1663</v>
      </c>
      <c r="E45" s="246" t="s">
        <v>1643</v>
      </c>
      <c r="F45" s="246" t="s">
        <v>1599</v>
      </c>
      <c r="G45" s="248">
        <v>30987.41</v>
      </c>
      <c r="H45" s="248">
        <v>30987.41</v>
      </c>
      <c r="I45" s="248">
        <v>30987.41</v>
      </c>
      <c r="J45" s="247">
        <v>38621</v>
      </c>
    </row>
    <row r="46" spans="1:10" s="250" customFormat="1" ht="15">
      <c r="A46" s="246" t="s">
        <v>1719</v>
      </c>
      <c r="B46" s="247">
        <v>34634</v>
      </c>
      <c r="C46" s="246" t="s">
        <v>1597</v>
      </c>
      <c r="D46" s="246" t="s">
        <v>1141</v>
      </c>
      <c r="E46" s="246" t="s">
        <v>1643</v>
      </c>
      <c r="F46" s="246" t="s">
        <v>1599</v>
      </c>
      <c r="G46" s="248">
        <v>70045.97</v>
      </c>
      <c r="H46" s="248">
        <v>70045.97</v>
      </c>
      <c r="I46" s="248">
        <v>70045.97</v>
      </c>
      <c r="J46" s="247">
        <v>35445</v>
      </c>
    </row>
    <row r="47" spans="1:10" s="250" customFormat="1" ht="15">
      <c r="A47" s="246" t="s">
        <v>1718</v>
      </c>
      <c r="B47" s="247">
        <v>34634</v>
      </c>
      <c r="C47" s="246" t="s">
        <v>1597</v>
      </c>
      <c r="D47" s="246" t="s">
        <v>1141</v>
      </c>
      <c r="E47" s="246" t="s">
        <v>1643</v>
      </c>
      <c r="F47" s="246" t="s">
        <v>1599</v>
      </c>
      <c r="G47" s="248">
        <v>67139.4</v>
      </c>
      <c r="H47" s="248">
        <v>67139.4</v>
      </c>
      <c r="I47" s="248">
        <v>67139.4</v>
      </c>
      <c r="J47" s="247">
        <v>41290</v>
      </c>
    </row>
    <row r="48" spans="1:10" s="250" customFormat="1" ht="15">
      <c r="A48" s="246" t="s">
        <v>1717</v>
      </c>
      <c r="B48" s="247">
        <v>34753</v>
      </c>
      <c r="C48" s="246" t="s">
        <v>1597</v>
      </c>
      <c r="D48" s="246" t="s">
        <v>1608</v>
      </c>
      <c r="E48" s="246" t="s">
        <v>1643</v>
      </c>
      <c r="F48" s="246" t="s">
        <v>1599</v>
      </c>
      <c r="G48" s="248">
        <v>82633.1</v>
      </c>
      <c r="H48" s="248">
        <v>82633.1</v>
      </c>
      <c r="I48" s="248">
        <v>82633.1</v>
      </c>
      <c r="J48" s="247">
        <v>35584</v>
      </c>
    </row>
    <row r="49" spans="1:10" s="250" customFormat="1" ht="15">
      <c r="A49" s="246" t="s">
        <v>1716</v>
      </c>
      <c r="B49" s="247">
        <v>34753</v>
      </c>
      <c r="C49" s="246" t="s">
        <v>1597</v>
      </c>
      <c r="D49" s="246" t="s">
        <v>1617</v>
      </c>
      <c r="E49" s="246" t="s">
        <v>1643</v>
      </c>
      <c r="F49" s="246" t="s">
        <v>1599</v>
      </c>
      <c r="G49" s="248">
        <v>31374.54</v>
      </c>
      <c r="H49" s="248">
        <v>31374.54</v>
      </c>
      <c r="I49" s="248">
        <v>31374.54</v>
      </c>
      <c r="J49" s="247">
        <v>38621</v>
      </c>
    </row>
    <row r="50" spans="1:10" s="250" customFormat="1" ht="15">
      <c r="A50" s="246" t="s">
        <v>1714</v>
      </c>
      <c r="B50" s="247">
        <v>34851</v>
      </c>
      <c r="C50" s="246" t="s">
        <v>1597</v>
      </c>
      <c r="D50" s="246" t="s">
        <v>1715</v>
      </c>
      <c r="E50" s="246" t="s">
        <v>1643</v>
      </c>
      <c r="F50" s="246" t="s">
        <v>1599</v>
      </c>
      <c r="G50" s="248">
        <v>153134.75</v>
      </c>
      <c r="H50" s="248">
        <v>153134.75</v>
      </c>
      <c r="I50" s="248">
        <v>153134.75</v>
      </c>
      <c r="J50" s="247">
        <v>38621</v>
      </c>
    </row>
    <row r="51" spans="1:10" s="250" customFormat="1" ht="15">
      <c r="A51" s="246" t="s">
        <v>1702</v>
      </c>
      <c r="B51" s="247">
        <v>35124</v>
      </c>
      <c r="C51" s="246" t="s">
        <v>1597</v>
      </c>
      <c r="D51" s="246" t="s">
        <v>1608</v>
      </c>
      <c r="E51" s="246" t="s">
        <v>1643</v>
      </c>
      <c r="F51" s="246" t="s">
        <v>1599</v>
      </c>
      <c r="G51" s="248">
        <v>8226.76</v>
      </c>
      <c r="H51" s="248">
        <v>8226.76</v>
      </c>
      <c r="I51" s="248">
        <v>8226.76</v>
      </c>
      <c r="J51" s="247">
        <v>36452</v>
      </c>
    </row>
    <row r="52" spans="1:10" s="250" customFormat="1" ht="15">
      <c r="A52" s="246" t="s">
        <v>1703</v>
      </c>
      <c r="B52" s="247">
        <v>35124</v>
      </c>
      <c r="C52" s="246" t="s">
        <v>1597</v>
      </c>
      <c r="D52" s="246" t="s">
        <v>1610</v>
      </c>
      <c r="E52" s="246" t="s">
        <v>1643</v>
      </c>
      <c r="F52" s="246" t="s">
        <v>1599</v>
      </c>
      <c r="G52" s="248">
        <v>8617.15</v>
      </c>
      <c r="H52" s="248">
        <v>8617.15</v>
      </c>
      <c r="I52" s="248">
        <v>8617.15</v>
      </c>
      <c r="J52" s="249"/>
    </row>
    <row r="53" spans="1:10" s="250" customFormat="1" ht="15">
      <c r="A53" s="246" t="s">
        <v>1704</v>
      </c>
      <c r="B53" s="247">
        <v>35124</v>
      </c>
      <c r="C53" s="246" t="s">
        <v>1597</v>
      </c>
      <c r="D53" s="246" t="s">
        <v>1608</v>
      </c>
      <c r="E53" s="246" t="s">
        <v>1643</v>
      </c>
      <c r="F53" s="246" t="s">
        <v>1612</v>
      </c>
      <c r="G53" s="248">
        <v>6907.84</v>
      </c>
      <c r="H53" s="248">
        <v>6907.84</v>
      </c>
      <c r="I53" s="248">
        <v>6907.84</v>
      </c>
      <c r="J53" s="249"/>
    </row>
    <row r="54" spans="1:10" s="250" customFormat="1" ht="15">
      <c r="A54" s="246" t="s">
        <v>1705</v>
      </c>
      <c r="B54" s="247">
        <v>35124</v>
      </c>
      <c r="C54" s="246" t="s">
        <v>1597</v>
      </c>
      <c r="D54" s="246" t="s">
        <v>1610</v>
      </c>
      <c r="E54" s="246" t="s">
        <v>1643</v>
      </c>
      <c r="F54" s="246" t="s">
        <v>1612</v>
      </c>
      <c r="G54" s="248">
        <v>7235.66</v>
      </c>
      <c r="H54" s="248">
        <v>7235.66</v>
      </c>
      <c r="I54" s="248">
        <v>7235.66</v>
      </c>
      <c r="J54" s="249"/>
    </row>
    <row r="55" spans="1:10" s="250" customFormat="1" ht="15">
      <c r="A55" s="246" t="s">
        <v>1698</v>
      </c>
      <c r="B55" s="247">
        <v>35124</v>
      </c>
      <c r="C55" s="246" t="s">
        <v>1597</v>
      </c>
      <c r="D55" s="246" t="s">
        <v>1610</v>
      </c>
      <c r="E55" s="246" t="s">
        <v>1643</v>
      </c>
      <c r="F55" s="246" t="s">
        <v>1599</v>
      </c>
      <c r="G55" s="248">
        <v>19529.5</v>
      </c>
      <c r="H55" s="248">
        <v>19529.5</v>
      </c>
      <c r="I55" s="248">
        <v>19529.5</v>
      </c>
      <c r="J55" s="247">
        <v>36068</v>
      </c>
    </row>
    <row r="56" spans="1:10" s="250" customFormat="1" ht="15">
      <c r="A56" s="246" t="s">
        <v>1699</v>
      </c>
      <c r="B56" s="247">
        <v>35124</v>
      </c>
      <c r="C56" s="246" t="s">
        <v>1597</v>
      </c>
      <c r="D56" s="246" t="s">
        <v>1610</v>
      </c>
      <c r="E56" s="246" t="s">
        <v>1643</v>
      </c>
      <c r="F56" s="246" t="s">
        <v>1599</v>
      </c>
      <c r="G56" s="246">
        <v>121.73</v>
      </c>
      <c r="H56" s="246">
        <v>121.73</v>
      </c>
      <c r="I56" s="246">
        <v>121.73</v>
      </c>
      <c r="J56" s="249"/>
    </row>
    <row r="57" spans="1:10" s="250" customFormat="1" ht="15">
      <c r="A57" s="246" t="s">
        <v>1700</v>
      </c>
      <c r="B57" s="247">
        <v>35124</v>
      </c>
      <c r="C57" s="246" t="s">
        <v>1597</v>
      </c>
      <c r="D57" s="246" t="s">
        <v>1610</v>
      </c>
      <c r="E57" s="246" t="s">
        <v>1643</v>
      </c>
      <c r="F57" s="246" t="s">
        <v>1612</v>
      </c>
      <c r="G57" s="248">
        <v>16398.54</v>
      </c>
      <c r="H57" s="248">
        <v>16398.54</v>
      </c>
      <c r="I57" s="248">
        <v>16398.54</v>
      </c>
      <c r="J57" s="249"/>
    </row>
    <row r="58" spans="1:10" s="250" customFormat="1" ht="15">
      <c r="A58" s="246" t="s">
        <v>1701</v>
      </c>
      <c r="B58" s="247">
        <v>35124</v>
      </c>
      <c r="C58" s="246" t="s">
        <v>1597</v>
      </c>
      <c r="D58" s="246" t="s">
        <v>1610</v>
      </c>
      <c r="E58" s="246" t="s">
        <v>1643</v>
      </c>
      <c r="F58" s="246" t="s">
        <v>1612</v>
      </c>
      <c r="G58" s="246">
        <v>102.21</v>
      </c>
      <c r="H58" s="246">
        <v>102.21</v>
      </c>
      <c r="I58" s="246">
        <v>102.21</v>
      </c>
      <c r="J58" s="249"/>
    </row>
    <row r="59" spans="1:10" s="250" customFormat="1" ht="15">
      <c r="A59" s="246" t="s">
        <v>1695</v>
      </c>
      <c r="B59" s="247">
        <v>35124</v>
      </c>
      <c r="C59" s="246" t="s">
        <v>1597</v>
      </c>
      <c r="D59" s="246" t="s">
        <v>1610</v>
      </c>
      <c r="E59" s="246" t="s">
        <v>1643</v>
      </c>
      <c r="F59" s="246" t="s">
        <v>1599</v>
      </c>
      <c r="G59" s="248">
        <v>4136.07</v>
      </c>
      <c r="H59" s="248">
        <v>4136.07</v>
      </c>
      <c r="I59" s="248">
        <v>4136.07</v>
      </c>
      <c r="J59" s="249"/>
    </row>
    <row r="60" spans="1:10" s="250" customFormat="1" ht="15">
      <c r="A60" s="246" t="s">
        <v>1696</v>
      </c>
      <c r="B60" s="247">
        <v>35124</v>
      </c>
      <c r="C60" s="246" t="s">
        <v>1597</v>
      </c>
      <c r="D60" s="246" t="s">
        <v>1608</v>
      </c>
      <c r="E60" s="246" t="s">
        <v>1643</v>
      </c>
      <c r="F60" s="246" t="s">
        <v>1612</v>
      </c>
      <c r="G60" s="248">
        <v>5956.02</v>
      </c>
      <c r="H60" s="248">
        <v>5956.02</v>
      </c>
      <c r="I60" s="248">
        <v>5880.81</v>
      </c>
      <c r="J60" s="249"/>
    </row>
    <row r="61" spans="1:10" s="250" customFormat="1" ht="15">
      <c r="A61" s="246" t="s">
        <v>1697</v>
      </c>
      <c r="B61" s="247">
        <v>35124</v>
      </c>
      <c r="C61" s="246" t="s">
        <v>1597</v>
      </c>
      <c r="D61" s="246" t="s">
        <v>1610</v>
      </c>
      <c r="E61" s="246" t="s">
        <v>1643</v>
      </c>
      <c r="F61" s="246" t="s">
        <v>1612</v>
      </c>
      <c r="G61" s="248">
        <v>3472.98</v>
      </c>
      <c r="H61" s="248">
        <v>3472.98</v>
      </c>
      <c r="I61" s="248">
        <v>3472.98</v>
      </c>
      <c r="J61" s="249"/>
    </row>
    <row r="62" spans="1:10" s="250" customFormat="1" ht="15">
      <c r="A62" s="246" t="s">
        <v>1712</v>
      </c>
      <c r="B62" s="247">
        <v>35158</v>
      </c>
      <c r="C62" s="246" t="s">
        <v>1597</v>
      </c>
      <c r="D62" s="246" t="s">
        <v>1608</v>
      </c>
      <c r="E62" s="246" t="s">
        <v>1643</v>
      </c>
      <c r="F62" s="246" t="s">
        <v>1599</v>
      </c>
      <c r="G62" s="248">
        <v>14036.59</v>
      </c>
      <c r="H62" s="248">
        <v>14036.59</v>
      </c>
      <c r="I62" s="248">
        <v>13615.79</v>
      </c>
      <c r="J62" s="247">
        <v>36467</v>
      </c>
    </row>
    <row r="63" spans="1:10" s="250" customFormat="1" ht="15">
      <c r="A63" s="246" t="s">
        <v>1713</v>
      </c>
      <c r="B63" s="247">
        <v>35158</v>
      </c>
      <c r="C63" s="246" t="s">
        <v>1597</v>
      </c>
      <c r="D63" s="246" t="s">
        <v>1608</v>
      </c>
      <c r="E63" s="246" t="s">
        <v>1643</v>
      </c>
      <c r="F63" s="246" t="s">
        <v>1612</v>
      </c>
      <c r="G63" s="248">
        <v>11786.25</v>
      </c>
      <c r="H63" s="248">
        <v>11786.25</v>
      </c>
      <c r="I63" s="248">
        <v>11432.93</v>
      </c>
      <c r="J63" s="249"/>
    </row>
    <row r="64" spans="1:10" s="250" customFormat="1" ht="15">
      <c r="A64" s="246" t="s">
        <v>1708</v>
      </c>
      <c r="B64" s="247">
        <v>35158</v>
      </c>
      <c r="C64" s="246" t="s">
        <v>1597</v>
      </c>
      <c r="D64" s="246" t="s">
        <v>1626</v>
      </c>
      <c r="E64" s="246" t="s">
        <v>1643</v>
      </c>
      <c r="F64" s="246" t="s">
        <v>1599</v>
      </c>
      <c r="G64" s="248">
        <v>10365.57</v>
      </c>
      <c r="H64" s="248">
        <v>10365.57</v>
      </c>
      <c r="I64" s="248">
        <v>10365.57</v>
      </c>
      <c r="J64" s="247">
        <v>36452</v>
      </c>
    </row>
    <row r="65" spans="1:10" s="250" customFormat="1" ht="15">
      <c r="A65" s="246" t="s">
        <v>1709</v>
      </c>
      <c r="B65" s="247">
        <v>35158</v>
      </c>
      <c r="C65" s="246" t="s">
        <v>1597</v>
      </c>
      <c r="D65" s="246" t="s">
        <v>1610</v>
      </c>
      <c r="E65" s="246" t="s">
        <v>1643</v>
      </c>
      <c r="F65" s="246" t="s">
        <v>1599</v>
      </c>
      <c r="G65" s="248">
        <v>3671.02</v>
      </c>
      <c r="H65" s="248">
        <v>3671.02</v>
      </c>
      <c r="I65" s="248">
        <v>3671.02</v>
      </c>
      <c r="J65" s="249"/>
    </row>
    <row r="66" spans="1:10" s="250" customFormat="1" ht="15">
      <c r="A66" s="246" t="s">
        <v>1710</v>
      </c>
      <c r="B66" s="247">
        <v>35158</v>
      </c>
      <c r="C66" s="246" t="s">
        <v>1597</v>
      </c>
      <c r="D66" s="246" t="s">
        <v>1626</v>
      </c>
      <c r="E66" s="246" t="s">
        <v>1643</v>
      </c>
      <c r="F66" s="246" t="s">
        <v>1612</v>
      </c>
      <c r="G66" s="248">
        <v>8703.76</v>
      </c>
      <c r="H66" s="248">
        <v>8703.76</v>
      </c>
      <c r="I66" s="248">
        <v>8703.76</v>
      </c>
      <c r="J66" s="249"/>
    </row>
    <row r="67" spans="1:10" s="250" customFormat="1" ht="15">
      <c r="A67" s="246" t="s">
        <v>1711</v>
      </c>
      <c r="B67" s="247">
        <v>35158</v>
      </c>
      <c r="C67" s="246" t="s">
        <v>1597</v>
      </c>
      <c r="D67" s="246" t="s">
        <v>1610</v>
      </c>
      <c r="E67" s="246" t="s">
        <v>1643</v>
      </c>
      <c r="F67" s="246" t="s">
        <v>1612</v>
      </c>
      <c r="G67" s="248">
        <v>3082.49</v>
      </c>
      <c r="H67" s="248">
        <v>3082.49</v>
      </c>
      <c r="I67" s="248">
        <v>3082.49</v>
      </c>
      <c r="J67" s="249"/>
    </row>
    <row r="68" spans="1:10" s="250" customFormat="1" ht="15">
      <c r="A68" s="246" t="s">
        <v>1706</v>
      </c>
      <c r="B68" s="247">
        <v>35158</v>
      </c>
      <c r="C68" s="246" t="s">
        <v>1597</v>
      </c>
      <c r="D68" s="246" t="s">
        <v>1660</v>
      </c>
      <c r="E68" s="246" t="s">
        <v>1643</v>
      </c>
      <c r="F68" s="246" t="s">
        <v>1599</v>
      </c>
      <c r="G68" s="248">
        <v>14036.59</v>
      </c>
      <c r="H68" s="248">
        <v>14036.59</v>
      </c>
      <c r="I68" s="248">
        <v>14036.59</v>
      </c>
      <c r="J68" s="247">
        <v>36089</v>
      </c>
    </row>
    <row r="69" spans="1:10" s="250" customFormat="1" ht="15">
      <c r="A69" s="246" t="s">
        <v>1707</v>
      </c>
      <c r="B69" s="247">
        <v>35158</v>
      </c>
      <c r="C69" s="246" t="s">
        <v>1597</v>
      </c>
      <c r="D69" s="246" t="s">
        <v>1660</v>
      </c>
      <c r="E69" s="246" t="s">
        <v>1643</v>
      </c>
      <c r="F69" s="246" t="s">
        <v>1612</v>
      </c>
      <c r="G69" s="248">
        <v>11786.25</v>
      </c>
      <c r="H69" s="248">
        <v>11786.25</v>
      </c>
      <c r="I69" s="248">
        <v>11786.25</v>
      </c>
      <c r="J69" s="249"/>
    </row>
    <row r="70" spans="1:10" s="250" customFormat="1" ht="15">
      <c r="A70" s="246" t="s">
        <v>1693</v>
      </c>
      <c r="B70" s="247">
        <v>35416</v>
      </c>
      <c r="C70" s="246" t="s">
        <v>1597</v>
      </c>
      <c r="D70" s="246" t="s">
        <v>1685</v>
      </c>
      <c r="E70" s="246" t="s">
        <v>1686</v>
      </c>
      <c r="F70" s="246" t="s">
        <v>1637</v>
      </c>
      <c r="G70" s="248">
        <v>113686.23</v>
      </c>
      <c r="H70" s="248">
        <v>113686.23</v>
      </c>
      <c r="I70" s="248">
        <v>113686.23</v>
      </c>
      <c r="J70" s="247">
        <v>35432</v>
      </c>
    </row>
    <row r="71" spans="1:10" s="250" customFormat="1" ht="15">
      <c r="A71" s="246" t="s">
        <v>1694</v>
      </c>
      <c r="B71" s="247">
        <v>35416</v>
      </c>
      <c r="C71" s="246" t="s">
        <v>1597</v>
      </c>
      <c r="D71" s="246" t="s">
        <v>1685</v>
      </c>
      <c r="E71" s="246" t="s">
        <v>1688</v>
      </c>
      <c r="F71" s="246" t="s">
        <v>1599</v>
      </c>
      <c r="G71" s="248">
        <v>75790.82</v>
      </c>
      <c r="H71" s="248">
        <v>75790.82</v>
      </c>
      <c r="I71" s="248">
        <v>75790.82</v>
      </c>
      <c r="J71" s="247">
        <v>35432</v>
      </c>
    </row>
    <row r="72" spans="1:10" s="250" customFormat="1" ht="15">
      <c r="A72" s="246" t="s">
        <v>1691</v>
      </c>
      <c r="B72" s="247">
        <v>35416</v>
      </c>
      <c r="C72" s="246" t="s">
        <v>1597</v>
      </c>
      <c r="D72" s="246" t="s">
        <v>1685</v>
      </c>
      <c r="E72" s="246" t="s">
        <v>1686</v>
      </c>
      <c r="F72" s="246" t="s">
        <v>1637</v>
      </c>
      <c r="G72" s="248">
        <v>15493.71</v>
      </c>
      <c r="H72" s="248">
        <v>15493.71</v>
      </c>
      <c r="I72" s="248">
        <v>15493.71</v>
      </c>
      <c r="J72" s="247">
        <v>35432</v>
      </c>
    </row>
    <row r="73" spans="1:10" s="250" customFormat="1" ht="15">
      <c r="A73" s="246" t="s">
        <v>1692</v>
      </c>
      <c r="B73" s="247">
        <v>35416</v>
      </c>
      <c r="C73" s="246" t="s">
        <v>1597</v>
      </c>
      <c r="D73" s="246" t="s">
        <v>1685</v>
      </c>
      <c r="E73" s="246" t="s">
        <v>1688</v>
      </c>
      <c r="F73" s="246" t="s">
        <v>1599</v>
      </c>
      <c r="G73" s="248">
        <v>10329.14</v>
      </c>
      <c r="H73" s="248">
        <v>10329.14</v>
      </c>
      <c r="I73" s="248">
        <v>10329.14</v>
      </c>
      <c r="J73" s="247">
        <v>35432</v>
      </c>
    </row>
    <row r="74" spans="1:10" s="250" customFormat="1" ht="15">
      <c r="A74" s="246" t="s">
        <v>1689</v>
      </c>
      <c r="B74" s="247">
        <v>35416</v>
      </c>
      <c r="C74" s="246" t="s">
        <v>1597</v>
      </c>
      <c r="D74" s="246" t="s">
        <v>1685</v>
      </c>
      <c r="E74" s="246" t="s">
        <v>1686</v>
      </c>
      <c r="F74" s="246" t="s">
        <v>1637</v>
      </c>
      <c r="G74" s="248">
        <v>85927.31</v>
      </c>
      <c r="H74" s="248">
        <v>85927.31</v>
      </c>
      <c r="I74" s="248">
        <v>85927.31</v>
      </c>
      <c r="J74" s="247">
        <v>35432</v>
      </c>
    </row>
    <row r="75" spans="1:10" s="250" customFormat="1" ht="15">
      <c r="A75" s="246" t="s">
        <v>1690</v>
      </c>
      <c r="B75" s="247">
        <v>35416</v>
      </c>
      <c r="C75" s="246" t="s">
        <v>1597</v>
      </c>
      <c r="D75" s="246" t="s">
        <v>1685</v>
      </c>
      <c r="E75" s="246" t="s">
        <v>1688</v>
      </c>
      <c r="F75" s="246" t="s">
        <v>1599</v>
      </c>
      <c r="G75" s="248">
        <v>57284.87</v>
      </c>
      <c r="H75" s="248">
        <v>57284.87</v>
      </c>
      <c r="I75" s="248">
        <v>57284.87</v>
      </c>
      <c r="J75" s="247">
        <v>35432</v>
      </c>
    </row>
    <row r="76" spans="1:10" s="250" customFormat="1" ht="15">
      <c r="A76" s="246" t="s">
        <v>1684</v>
      </c>
      <c r="B76" s="247">
        <v>35416</v>
      </c>
      <c r="C76" s="246" t="s">
        <v>1597</v>
      </c>
      <c r="D76" s="246" t="s">
        <v>1685</v>
      </c>
      <c r="E76" s="246" t="s">
        <v>1686</v>
      </c>
      <c r="F76" s="246" t="s">
        <v>1637</v>
      </c>
      <c r="G76" s="248">
        <v>46904.7</v>
      </c>
      <c r="H76" s="248">
        <v>46904.7</v>
      </c>
      <c r="I76" s="248">
        <v>46904.7</v>
      </c>
      <c r="J76" s="247">
        <v>35432</v>
      </c>
    </row>
    <row r="77" spans="1:10" s="250" customFormat="1" ht="15">
      <c r="A77" s="246" t="s">
        <v>1687</v>
      </c>
      <c r="B77" s="247">
        <v>35416</v>
      </c>
      <c r="C77" s="246" t="s">
        <v>1597</v>
      </c>
      <c r="D77" s="246" t="s">
        <v>1685</v>
      </c>
      <c r="E77" s="246" t="s">
        <v>1688</v>
      </c>
      <c r="F77" s="246" t="s">
        <v>1599</v>
      </c>
      <c r="G77" s="248">
        <v>31269.8</v>
      </c>
      <c r="H77" s="248">
        <v>31269.8</v>
      </c>
      <c r="I77" s="248">
        <v>31269.8</v>
      </c>
      <c r="J77" s="247">
        <v>35432</v>
      </c>
    </row>
    <row r="78" spans="1:10" s="250" customFormat="1" ht="15">
      <c r="A78" s="246" t="s">
        <v>1681</v>
      </c>
      <c r="B78" s="247">
        <v>35605</v>
      </c>
      <c r="C78" s="246" t="s">
        <v>1597</v>
      </c>
      <c r="D78" s="246" t="s">
        <v>1660</v>
      </c>
      <c r="E78" s="246" t="s">
        <v>1643</v>
      </c>
      <c r="F78" s="246" t="s">
        <v>1599</v>
      </c>
      <c r="G78" s="248">
        <v>12502.34</v>
      </c>
      <c r="H78" s="248">
        <v>12502.34</v>
      </c>
      <c r="I78" s="248">
        <v>12502.34</v>
      </c>
      <c r="J78" s="249"/>
    </row>
    <row r="79" spans="1:10" s="250" customFormat="1" ht="15">
      <c r="A79" s="246" t="s">
        <v>1678</v>
      </c>
      <c r="B79" s="247">
        <v>35626</v>
      </c>
      <c r="C79" s="246" t="s">
        <v>1597</v>
      </c>
      <c r="D79" s="246" t="s">
        <v>1610</v>
      </c>
      <c r="E79" s="246" t="s">
        <v>1643</v>
      </c>
      <c r="F79" s="246" t="s">
        <v>1599</v>
      </c>
      <c r="G79" s="248">
        <v>17933.03</v>
      </c>
      <c r="H79" s="248">
        <v>17933.03</v>
      </c>
      <c r="I79" s="248">
        <v>17933.03</v>
      </c>
      <c r="J79" s="249"/>
    </row>
    <row r="80" spans="1:10" s="250" customFormat="1" ht="15">
      <c r="A80" s="246" t="s">
        <v>1679</v>
      </c>
      <c r="B80" s="247">
        <v>35626</v>
      </c>
      <c r="C80" s="246" t="s">
        <v>1597</v>
      </c>
      <c r="D80" s="246" t="s">
        <v>1610</v>
      </c>
      <c r="E80" s="246" t="s">
        <v>1643</v>
      </c>
      <c r="F80" s="246" t="s">
        <v>1612</v>
      </c>
      <c r="G80" s="248">
        <v>18644.42</v>
      </c>
      <c r="H80" s="248">
        <v>18644.42</v>
      </c>
      <c r="I80" s="248">
        <v>18644.42</v>
      </c>
      <c r="J80" s="249"/>
    </row>
    <row r="81" spans="1:10" s="250" customFormat="1" ht="15">
      <c r="A81" s="246" t="s">
        <v>1680</v>
      </c>
      <c r="B81" s="247">
        <v>35626</v>
      </c>
      <c r="C81" s="246" t="s">
        <v>1597</v>
      </c>
      <c r="D81" s="246" t="s">
        <v>1626</v>
      </c>
      <c r="E81" s="246" t="s">
        <v>1643</v>
      </c>
      <c r="F81" s="246" t="s">
        <v>1612</v>
      </c>
      <c r="G81" s="248">
        <v>34005.73</v>
      </c>
      <c r="H81" s="248">
        <v>34005.73</v>
      </c>
      <c r="I81" s="248">
        <v>34005.73</v>
      </c>
      <c r="J81" s="249"/>
    </row>
    <row r="82" spans="1:10" s="250" customFormat="1" ht="15">
      <c r="A82" s="246" t="s">
        <v>1675</v>
      </c>
      <c r="B82" s="247">
        <v>35626</v>
      </c>
      <c r="C82" s="246" t="s">
        <v>1597</v>
      </c>
      <c r="D82" s="246" t="s">
        <v>1610</v>
      </c>
      <c r="E82" s="246" t="s">
        <v>1643</v>
      </c>
      <c r="F82" s="246" t="s">
        <v>1599</v>
      </c>
      <c r="G82" s="248">
        <v>7574.43</v>
      </c>
      <c r="H82" s="248">
        <v>7574.43</v>
      </c>
      <c r="I82" s="248">
        <v>7574.43</v>
      </c>
      <c r="J82" s="249"/>
    </row>
    <row r="83" spans="1:10" s="250" customFormat="1" ht="15">
      <c r="A83" s="246" t="s">
        <v>1676</v>
      </c>
      <c r="B83" s="247">
        <v>35626</v>
      </c>
      <c r="C83" s="246" t="s">
        <v>1597</v>
      </c>
      <c r="D83" s="246" t="s">
        <v>1610</v>
      </c>
      <c r="E83" s="246" t="s">
        <v>1643</v>
      </c>
      <c r="F83" s="246" t="s">
        <v>1612</v>
      </c>
      <c r="G83" s="248">
        <v>7874.91</v>
      </c>
      <c r="H83" s="248">
        <v>7874.91</v>
      </c>
      <c r="I83" s="248">
        <v>7874.91</v>
      </c>
      <c r="J83" s="249"/>
    </row>
    <row r="84" spans="1:10" s="250" customFormat="1" ht="15">
      <c r="A84" s="246" t="s">
        <v>1677</v>
      </c>
      <c r="B84" s="247">
        <v>35626</v>
      </c>
      <c r="C84" s="246" t="s">
        <v>1597</v>
      </c>
      <c r="D84" s="246" t="s">
        <v>1610</v>
      </c>
      <c r="E84" s="246" t="s">
        <v>1643</v>
      </c>
      <c r="F84" s="246" t="s">
        <v>1612</v>
      </c>
      <c r="G84" s="248">
        <v>34245.21</v>
      </c>
      <c r="H84" s="248">
        <v>34245.21</v>
      </c>
      <c r="I84" s="248">
        <v>34245.21</v>
      </c>
      <c r="J84" s="249"/>
    </row>
    <row r="85" spans="1:10" s="250" customFormat="1" ht="15">
      <c r="A85" s="246" t="s">
        <v>1683</v>
      </c>
      <c r="B85" s="247">
        <v>35682</v>
      </c>
      <c r="C85" s="246" t="s">
        <v>1597</v>
      </c>
      <c r="D85" s="246" t="s">
        <v>621</v>
      </c>
      <c r="E85" s="246" t="s">
        <v>1643</v>
      </c>
      <c r="F85" s="246" t="s">
        <v>1612</v>
      </c>
      <c r="G85" s="248">
        <v>15268.54</v>
      </c>
      <c r="H85" s="248">
        <v>15268.54</v>
      </c>
      <c r="I85" s="248">
        <v>9598.87</v>
      </c>
      <c r="J85" s="249"/>
    </row>
    <row r="86" spans="1:10" s="250" customFormat="1" ht="15">
      <c r="A86" s="246" t="s">
        <v>1682</v>
      </c>
      <c r="B86" s="247">
        <v>35682</v>
      </c>
      <c r="C86" s="246" t="s">
        <v>1597</v>
      </c>
      <c r="D86" s="246" t="s">
        <v>1141</v>
      </c>
      <c r="E86" s="246" t="s">
        <v>1643</v>
      </c>
      <c r="F86" s="246" t="s">
        <v>1612</v>
      </c>
      <c r="G86" s="248">
        <v>21586.56</v>
      </c>
      <c r="H86" s="248">
        <v>21586.56</v>
      </c>
      <c r="I86" s="248">
        <v>17069.83</v>
      </c>
      <c r="J86" s="249"/>
    </row>
    <row r="87" spans="1:10" s="250" customFormat="1" ht="15">
      <c r="A87" s="246" t="s">
        <v>1674</v>
      </c>
      <c r="B87" s="247">
        <v>35717</v>
      </c>
      <c r="C87" s="246" t="s">
        <v>1597</v>
      </c>
      <c r="D87" s="246" t="s">
        <v>2885</v>
      </c>
      <c r="E87" s="246" t="s">
        <v>1643</v>
      </c>
      <c r="F87" s="246" t="s">
        <v>1599</v>
      </c>
      <c r="G87" s="248">
        <v>10757.8</v>
      </c>
      <c r="H87" s="248">
        <v>10757.8</v>
      </c>
      <c r="I87" s="248">
        <v>10757.8</v>
      </c>
      <c r="J87" s="249"/>
    </row>
    <row r="88" spans="1:10" s="250" customFormat="1" ht="15">
      <c r="A88" s="246" t="s">
        <v>1673</v>
      </c>
      <c r="B88" s="247">
        <v>35906</v>
      </c>
      <c r="C88" s="246" t="s">
        <v>1597</v>
      </c>
      <c r="D88" s="246" t="s">
        <v>2885</v>
      </c>
      <c r="E88" s="246" t="s">
        <v>1643</v>
      </c>
      <c r="F88" s="246" t="s">
        <v>1599</v>
      </c>
      <c r="G88" s="248">
        <v>24066.89</v>
      </c>
      <c r="H88" s="248">
        <v>24066.89</v>
      </c>
      <c r="I88" s="248">
        <v>24066.89</v>
      </c>
      <c r="J88" s="249"/>
    </row>
    <row r="89" spans="1:10" s="250" customFormat="1" ht="15">
      <c r="A89" s="246" t="s">
        <v>1672</v>
      </c>
      <c r="B89" s="247">
        <v>36242</v>
      </c>
      <c r="C89" s="246" t="s">
        <v>1597</v>
      </c>
      <c r="D89" s="246" t="s">
        <v>1608</v>
      </c>
      <c r="E89" s="246" t="s">
        <v>1643</v>
      </c>
      <c r="F89" s="246" t="s">
        <v>1612</v>
      </c>
      <c r="G89" s="248">
        <v>111558.39</v>
      </c>
      <c r="H89" s="248">
        <v>111558.39</v>
      </c>
      <c r="I89" s="248">
        <v>111211.4</v>
      </c>
      <c r="J89" s="249"/>
    </row>
    <row r="90" spans="1:10" s="250" customFormat="1" ht="15">
      <c r="A90" s="246" t="s">
        <v>1669</v>
      </c>
      <c r="B90" s="247">
        <v>36242</v>
      </c>
      <c r="C90" s="246" t="s">
        <v>1597</v>
      </c>
      <c r="D90" s="246" t="s">
        <v>1610</v>
      </c>
      <c r="E90" s="246" t="s">
        <v>1643</v>
      </c>
      <c r="F90" s="246" t="s">
        <v>1599</v>
      </c>
      <c r="G90" s="248">
        <v>5182.11</v>
      </c>
      <c r="H90" s="248">
        <v>5182.11</v>
      </c>
      <c r="I90" s="248">
        <v>5182.11</v>
      </c>
      <c r="J90" s="249"/>
    </row>
    <row r="91" spans="1:10" s="250" customFormat="1" ht="15">
      <c r="A91" s="246" t="s">
        <v>1670</v>
      </c>
      <c r="B91" s="247">
        <v>36242</v>
      </c>
      <c r="C91" s="246" t="s">
        <v>1597</v>
      </c>
      <c r="D91" s="246" t="s">
        <v>1610</v>
      </c>
      <c r="E91" s="246" t="s">
        <v>1643</v>
      </c>
      <c r="F91" s="246" t="s">
        <v>1612</v>
      </c>
      <c r="G91" s="248">
        <v>9407.06</v>
      </c>
      <c r="H91" s="248">
        <v>9407.06</v>
      </c>
      <c r="I91" s="248">
        <v>9407.06</v>
      </c>
      <c r="J91" s="249"/>
    </row>
    <row r="92" spans="1:10" s="250" customFormat="1" ht="15">
      <c r="A92" s="246" t="s">
        <v>1671</v>
      </c>
      <c r="B92" s="247">
        <v>36242</v>
      </c>
      <c r="C92" s="246" t="s">
        <v>1597</v>
      </c>
      <c r="D92" s="246" t="s">
        <v>1610</v>
      </c>
      <c r="E92" s="246" t="s">
        <v>1643</v>
      </c>
      <c r="F92" s="246" t="s">
        <v>1612</v>
      </c>
      <c r="G92" s="248">
        <v>47870.68</v>
      </c>
      <c r="H92" s="248">
        <v>47870.68</v>
      </c>
      <c r="I92" s="248">
        <v>47870.68</v>
      </c>
      <c r="J92" s="249"/>
    </row>
    <row r="93" spans="1:10" s="250" customFormat="1" ht="15">
      <c r="A93" s="246" t="s">
        <v>1666</v>
      </c>
      <c r="B93" s="247">
        <v>36507</v>
      </c>
      <c r="C93" s="246" t="s">
        <v>1597</v>
      </c>
      <c r="D93" s="246" t="s">
        <v>1656</v>
      </c>
      <c r="E93" s="246" t="s">
        <v>1667</v>
      </c>
      <c r="F93" s="246" t="s">
        <v>1637</v>
      </c>
      <c r="G93" s="248">
        <v>103291.38</v>
      </c>
      <c r="H93" s="248">
        <v>103291.38</v>
      </c>
      <c r="I93" s="248">
        <v>79483.59</v>
      </c>
      <c r="J93" s="247">
        <v>37435</v>
      </c>
    </row>
    <row r="94" spans="1:10" s="250" customFormat="1" ht="15">
      <c r="A94" s="246" t="s">
        <v>1668</v>
      </c>
      <c r="B94" s="247">
        <v>36635</v>
      </c>
      <c r="C94" s="246" t="s">
        <v>1597</v>
      </c>
      <c r="D94" s="246" t="s">
        <v>1626</v>
      </c>
      <c r="E94" s="246" t="s">
        <v>1643</v>
      </c>
      <c r="F94" s="246" t="s">
        <v>1612</v>
      </c>
      <c r="G94" s="248">
        <v>60458.41</v>
      </c>
      <c r="H94" s="248">
        <v>60458.41</v>
      </c>
      <c r="I94" s="248">
        <v>56666.17</v>
      </c>
      <c r="J94" s="249"/>
    </row>
    <row r="95" spans="1:10" s="250" customFormat="1" ht="15">
      <c r="A95" s="246" t="s">
        <v>1665</v>
      </c>
      <c r="B95" s="247">
        <v>36678</v>
      </c>
      <c r="C95" s="246" t="s">
        <v>1597</v>
      </c>
      <c r="D95" s="246" t="s">
        <v>1610</v>
      </c>
      <c r="E95" s="246" t="s">
        <v>1643</v>
      </c>
      <c r="F95" s="246" t="s">
        <v>1599</v>
      </c>
      <c r="G95" s="248">
        <v>6236.1</v>
      </c>
      <c r="H95" s="248">
        <v>6236.1</v>
      </c>
      <c r="I95" s="248">
        <v>6236.1</v>
      </c>
      <c r="J95" s="249"/>
    </row>
    <row r="96" spans="1:10" s="250" customFormat="1" ht="15">
      <c r="A96" s="246" t="s">
        <v>1664</v>
      </c>
      <c r="B96" s="247">
        <v>36704</v>
      </c>
      <c r="C96" s="246" t="s">
        <v>1650</v>
      </c>
      <c r="D96" s="246" t="s">
        <v>1660</v>
      </c>
      <c r="E96" s="246" t="s">
        <v>1651</v>
      </c>
      <c r="F96" s="249"/>
      <c r="G96" s="248">
        <v>36577.54</v>
      </c>
      <c r="H96" s="248">
        <v>36577.54</v>
      </c>
      <c r="I96" s="248">
        <v>35210.51</v>
      </c>
      <c r="J96" s="247">
        <v>36987</v>
      </c>
    </row>
    <row r="97" spans="1:10" s="250" customFormat="1" ht="15">
      <c r="A97" s="246" t="s">
        <v>1657</v>
      </c>
      <c r="B97" s="247">
        <v>36915</v>
      </c>
      <c r="C97" s="246" t="s">
        <v>1650</v>
      </c>
      <c r="D97" s="246" t="s">
        <v>2885</v>
      </c>
      <c r="E97" s="246" t="s">
        <v>1651</v>
      </c>
      <c r="F97" s="249"/>
      <c r="G97" s="248">
        <v>36374.06</v>
      </c>
      <c r="H97" s="248">
        <v>36374.06</v>
      </c>
      <c r="I97" s="248">
        <v>36374.06</v>
      </c>
      <c r="J97" s="247">
        <v>37603</v>
      </c>
    </row>
    <row r="98" spans="1:10" s="250" customFormat="1" ht="15">
      <c r="A98" s="246" t="s">
        <v>1662</v>
      </c>
      <c r="B98" s="247">
        <v>36958</v>
      </c>
      <c r="C98" s="246" t="s">
        <v>1597</v>
      </c>
      <c r="D98" s="246" t="s">
        <v>1663</v>
      </c>
      <c r="E98" s="246" t="s">
        <v>1643</v>
      </c>
      <c r="F98" s="246" t="s">
        <v>1612</v>
      </c>
      <c r="G98" s="248">
        <v>95717.76</v>
      </c>
      <c r="H98" s="248">
        <v>95717.76</v>
      </c>
      <c r="I98" s="248">
        <v>95717.76</v>
      </c>
      <c r="J98" s="249"/>
    </row>
    <row r="99" spans="1:10" s="250" customFormat="1" ht="15">
      <c r="A99" s="246" t="s">
        <v>1661</v>
      </c>
      <c r="B99" s="247">
        <v>36986</v>
      </c>
      <c r="C99" s="246" t="s">
        <v>1597</v>
      </c>
      <c r="D99" s="246" t="s">
        <v>1660</v>
      </c>
      <c r="E99" s="246" t="s">
        <v>1643</v>
      </c>
      <c r="F99" s="246" t="s">
        <v>1612</v>
      </c>
      <c r="G99" s="248">
        <v>92577.86</v>
      </c>
      <c r="H99" s="248">
        <v>92577.86</v>
      </c>
      <c r="I99" s="248">
        <v>91718.85</v>
      </c>
      <c r="J99" s="249"/>
    </row>
    <row r="100" spans="1:10" s="250" customFormat="1" ht="15">
      <c r="A100" s="246" t="s">
        <v>1658</v>
      </c>
      <c r="B100" s="247">
        <v>36986</v>
      </c>
      <c r="C100" s="246" t="s">
        <v>1597</v>
      </c>
      <c r="D100" s="246" t="s">
        <v>1610</v>
      </c>
      <c r="E100" s="246" t="s">
        <v>1643</v>
      </c>
      <c r="F100" s="246" t="s">
        <v>1612</v>
      </c>
      <c r="G100" s="248">
        <v>44437.37</v>
      </c>
      <c r="H100" s="248">
        <v>44437.37</v>
      </c>
      <c r="I100" s="248">
        <v>44437.37</v>
      </c>
      <c r="J100" s="249"/>
    </row>
    <row r="101" spans="1:10" s="250" customFormat="1" ht="15">
      <c r="A101" s="246" t="s">
        <v>1659</v>
      </c>
      <c r="B101" s="247">
        <v>37005</v>
      </c>
      <c r="C101" s="246" t="s">
        <v>1597</v>
      </c>
      <c r="D101" s="246" t="s">
        <v>1660</v>
      </c>
      <c r="E101" s="246" t="s">
        <v>1643</v>
      </c>
      <c r="F101" s="246" t="s">
        <v>1612</v>
      </c>
      <c r="G101" s="248">
        <v>92577.86</v>
      </c>
      <c r="H101" s="248">
        <v>92577.86</v>
      </c>
      <c r="I101" s="248">
        <v>66040.03</v>
      </c>
      <c r="J101" s="249"/>
    </row>
    <row r="102" spans="1:10" s="250" customFormat="1" ht="15">
      <c r="A102" s="246" t="s">
        <v>1655</v>
      </c>
      <c r="B102" s="247">
        <v>37285</v>
      </c>
      <c r="C102" s="246" t="s">
        <v>1597</v>
      </c>
      <c r="D102" s="246" t="s">
        <v>1656</v>
      </c>
      <c r="E102" s="246" t="s">
        <v>1643</v>
      </c>
      <c r="F102" s="246" t="s">
        <v>1612</v>
      </c>
      <c r="G102" s="248">
        <v>37811.52</v>
      </c>
      <c r="H102" s="248">
        <v>37811.52</v>
      </c>
      <c r="I102" s="248">
        <v>32195.05</v>
      </c>
      <c r="J102" s="249"/>
    </row>
    <row r="103" spans="1:10" s="250" customFormat="1" ht="15">
      <c r="A103" s="246" t="s">
        <v>1654</v>
      </c>
      <c r="B103" s="247">
        <v>37405</v>
      </c>
      <c r="C103" s="246" t="s">
        <v>1597</v>
      </c>
      <c r="D103" s="246" t="s">
        <v>1608</v>
      </c>
      <c r="E103" s="246" t="s">
        <v>1643</v>
      </c>
      <c r="F103" s="246" t="s">
        <v>1612</v>
      </c>
      <c r="G103" s="248">
        <v>91034.91</v>
      </c>
      <c r="H103" s="248">
        <v>91034.91</v>
      </c>
      <c r="I103" s="248">
        <v>57564.5</v>
      </c>
      <c r="J103" s="249"/>
    </row>
    <row r="104" spans="1:10" s="250" customFormat="1" ht="15">
      <c r="A104" s="246" t="s">
        <v>1649</v>
      </c>
      <c r="B104" s="247">
        <v>37432</v>
      </c>
      <c r="C104" s="246" t="s">
        <v>1650</v>
      </c>
      <c r="D104" s="246" t="s">
        <v>1610</v>
      </c>
      <c r="E104" s="246" t="s">
        <v>1651</v>
      </c>
      <c r="F104" s="249"/>
      <c r="G104" s="248">
        <v>103291.37</v>
      </c>
      <c r="H104" s="248">
        <v>103291.37</v>
      </c>
      <c r="I104" s="248">
        <v>103291.37</v>
      </c>
      <c r="J104" s="247">
        <v>37846</v>
      </c>
    </row>
    <row r="105" spans="1:10" s="250" customFormat="1" ht="15">
      <c r="A105" s="246" t="s">
        <v>655</v>
      </c>
      <c r="B105" s="247">
        <v>37579</v>
      </c>
      <c r="C105" s="246" t="s">
        <v>1650</v>
      </c>
      <c r="D105" s="246" t="s">
        <v>656</v>
      </c>
      <c r="E105" s="246" t="s">
        <v>657</v>
      </c>
      <c r="F105" s="249"/>
      <c r="G105" s="248">
        <v>105860.03</v>
      </c>
      <c r="H105" s="248">
        <v>105860.03</v>
      </c>
      <c r="I105" s="248">
        <v>105860.03</v>
      </c>
      <c r="J105" s="247">
        <v>38967</v>
      </c>
    </row>
    <row r="106" spans="1:10" s="250" customFormat="1" ht="15">
      <c r="A106" s="246" t="s">
        <v>658</v>
      </c>
      <c r="B106" s="247">
        <v>37579</v>
      </c>
      <c r="C106" s="246" t="s">
        <v>1650</v>
      </c>
      <c r="D106" s="246" t="s">
        <v>656</v>
      </c>
      <c r="E106" s="246" t="s">
        <v>657</v>
      </c>
      <c r="F106" s="249"/>
      <c r="G106" s="248">
        <v>928848</v>
      </c>
      <c r="H106" s="248">
        <v>928848</v>
      </c>
      <c r="I106" s="248">
        <v>928848</v>
      </c>
      <c r="J106" s="247">
        <v>38967</v>
      </c>
    </row>
    <row r="107" spans="1:10" s="250" customFormat="1" ht="15">
      <c r="A107" s="246" t="s">
        <v>1652</v>
      </c>
      <c r="B107" s="247">
        <v>37705</v>
      </c>
      <c r="C107" s="246" t="s">
        <v>1597</v>
      </c>
      <c r="D107" s="246" t="s">
        <v>1626</v>
      </c>
      <c r="E107" s="246" t="s">
        <v>1643</v>
      </c>
      <c r="F107" s="246" t="s">
        <v>1612</v>
      </c>
      <c r="G107" s="248">
        <v>116212.99</v>
      </c>
      <c r="H107" s="248">
        <v>116212.99</v>
      </c>
      <c r="I107" s="248">
        <v>116212.99</v>
      </c>
      <c r="J107" s="249"/>
    </row>
    <row r="108" spans="1:10" s="250" customFormat="1" ht="15">
      <c r="A108" s="246" t="s">
        <v>1644</v>
      </c>
      <c r="B108" s="247">
        <v>37922</v>
      </c>
      <c r="C108" s="246" t="s">
        <v>1597</v>
      </c>
      <c r="D108" s="246" t="s">
        <v>1608</v>
      </c>
      <c r="E108" s="246" t="s">
        <v>1643</v>
      </c>
      <c r="F108" s="246" t="s">
        <v>1612</v>
      </c>
      <c r="G108" s="248">
        <v>54380.67</v>
      </c>
      <c r="H108" s="248">
        <v>54380.67</v>
      </c>
      <c r="I108" s="248">
        <v>54380.67</v>
      </c>
      <c r="J108" s="249"/>
    </row>
    <row r="109" spans="1:10" s="250" customFormat="1" ht="15">
      <c r="A109" s="246" t="s">
        <v>1648</v>
      </c>
      <c r="B109" s="247">
        <v>37950</v>
      </c>
      <c r="C109" s="246" t="s">
        <v>1597</v>
      </c>
      <c r="D109" s="246" t="s">
        <v>1608</v>
      </c>
      <c r="E109" s="246" t="s">
        <v>1643</v>
      </c>
      <c r="F109" s="246" t="s">
        <v>1612</v>
      </c>
      <c r="G109" s="248">
        <v>115899.76</v>
      </c>
      <c r="H109" s="248">
        <v>115899.76</v>
      </c>
      <c r="I109" s="248">
        <v>115899.76</v>
      </c>
      <c r="J109" s="247">
        <v>39506</v>
      </c>
    </row>
    <row r="110" spans="1:10" s="250" customFormat="1" ht="15">
      <c r="A110" s="246" t="s">
        <v>1647</v>
      </c>
      <c r="B110" s="247">
        <v>37950</v>
      </c>
      <c r="C110" s="246" t="s">
        <v>1597</v>
      </c>
      <c r="D110" s="246" t="s">
        <v>2885</v>
      </c>
      <c r="E110" s="246" t="s">
        <v>1643</v>
      </c>
      <c r="F110" s="246" t="s">
        <v>1612</v>
      </c>
      <c r="G110" s="248">
        <v>271576.36</v>
      </c>
      <c r="H110" s="248">
        <v>271576.36</v>
      </c>
      <c r="I110" s="248">
        <v>271576.36</v>
      </c>
      <c r="J110" s="249"/>
    </row>
    <row r="111" spans="1:10" s="250" customFormat="1" ht="15">
      <c r="A111" s="246" t="s">
        <v>1646</v>
      </c>
      <c r="B111" s="247">
        <v>37950</v>
      </c>
      <c r="C111" s="246" t="s">
        <v>1597</v>
      </c>
      <c r="D111" s="246" t="s">
        <v>1608</v>
      </c>
      <c r="E111" s="246" t="s">
        <v>1643</v>
      </c>
      <c r="F111" s="246" t="s">
        <v>1612</v>
      </c>
      <c r="G111" s="248">
        <v>132925.12</v>
      </c>
      <c r="H111" s="248">
        <v>132925.12</v>
      </c>
      <c r="I111" s="248">
        <v>130050.04</v>
      </c>
      <c r="J111" s="249"/>
    </row>
    <row r="112" spans="1:10" s="250" customFormat="1" ht="15">
      <c r="A112" s="246" t="s">
        <v>1645</v>
      </c>
      <c r="B112" s="247">
        <v>37950</v>
      </c>
      <c r="C112" s="246" t="s">
        <v>1597</v>
      </c>
      <c r="D112" s="246" t="s">
        <v>1608</v>
      </c>
      <c r="E112" s="246" t="s">
        <v>1643</v>
      </c>
      <c r="F112" s="246" t="s">
        <v>1612</v>
      </c>
      <c r="G112" s="248">
        <v>97478.35</v>
      </c>
      <c r="H112" s="248">
        <v>97478.35</v>
      </c>
      <c r="I112" s="248">
        <v>72272.23</v>
      </c>
      <c r="J112" s="247">
        <v>39714</v>
      </c>
    </row>
    <row r="113" spans="1:10" s="250" customFormat="1" ht="15">
      <c r="A113" s="246" t="s">
        <v>1642</v>
      </c>
      <c r="B113" s="247">
        <v>37950</v>
      </c>
      <c r="C113" s="246" t="s">
        <v>1597</v>
      </c>
      <c r="D113" s="246" t="s">
        <v>1608</v>
      </c>
      <c r="E113" s="246" t="s">
        <v>1643</v>
      </c>
      <c r="F113" s="246" t="s">
        <v>1612</v>
      </c>
      <c r="G113" s="248">
        <v>103386.15</v>
      </c>
      <c r="H113" s="248">
        <v>103386.15</v>
      </c>
      <c r="I113" s="248">
        <v>102027.4</v>
      </c>
      <c r="J113" s="249"/>
    </row>
    <row r="114" spans="1:10" s="250" customFormat="1" ht="15">
      <c r="A114" s="246" t="s">
        <v>1653</v>
      </c>
      <c r="B114" s="247">
        <v>38077</v>
      </c>
      <c r="C114" s="246" t="s">
        <v>1597</v>
      </c>
      <c r="D114" s="246" t="s">
        <v>1608</v>
      </c>
      <c r="E114" s="246" t="s">
        <v>1643</v>
      </c>
      <c r="F114" s="246" t="s">
        <v>1612</v>
      </c>
      <c r="G114" s="248">
        <v>114355.66</v>
      </c>
      <c r="H114" s="248">
        <v>114355.66</v>
      </c>
      <c r="I114" s="248">
        <v>114355.66</v>
      </c>
      <c r="J114" s="249"/>
    </row>
    <row r="115" spans="1:10" s="250" customFormat="1" ht="15">
      <c r="A115" s="246" t="s">
        <v>1634</v>
      </c>
      <c r="B115" s="247">
        <v>38498</v>
      </c>
      <c r="C115" s="246" t="s">
        <v>1597</v>
      </c>
      <c r="D115" s="246" t="s">
        <v>1635</v>
      </c>
      <c r="E115" s="246" t="s">
        <v>1636</v>
      </c>
      <c r="F115" s="246" t="s">
        <v>1637</v>
      </c>
      <c r="G115" s="248">
        <v>50000</v>
      </c>
      <c r="H115" s="248">
        <v>50000</v>
      </c>
      <c r="I115" s="248">
        <v>46008.47</v>
      </c>
      <c r="J115" s="247">
        <v>38789</v>
      </c>
    </row>
    <row r="116" spans="1:10" s="250" customFormat="1" ht="15">
      <c r="A116" s="246" t="s">
        <v>1640</v>
      </c>
      <c r="B116" s="247">
        <v>38541</v>
      </c>
      <c r="C116" s="246" t="s">
        <v>1597</v>
      </c>
      <c r="D116" s="246" t="s">
        <v>1617</v>
      </c>
      <c r="E116" s="246" t="s">
        <v>1598</v>
      </c>
      <c r="F116" s="246" t="s">
        <v>1599</v>
      </c>
      <c r="G116" s="248">
        <v>26530.33</v>
      </c>
      <c r="H116" s="248">
        <v>26530.33</v>
      </c>
      <c r="I116" s="248">
        <v>26530.33</v>
      </c>
      <c r="J116" s="247">
        <v>39652</v>
      </c>
    </row>
    <row r="117" spans="1:10" s="250" customFormat="1" ht="15">
      <c r="A117" s="246" t="s">
        <v>1641</v>
      </c>
      <c r="B117" s="247">
        <v>38541</v>
      </c>
      <c r="C117" s="246" t="s">
        <v>1597</v>
      </c>
      <c r="D117" s="246" t="s">
        <v>1617</v>
      </c>
      <c r="E117" s="246" t="s">
        <v>1598</v>
      </c>
      <c r="F117" s="246" t="s">
        <v>1612</v>
      </c>
      <c r="G117" s="248">
        <v>64543.69</v>
      </c>
      <c r="H117" s="248">
        <v>64543.69</v>
      </c>
      <c r="I117" s="248">
        <v>64543.69</v>
      </c>
      <c r="J117" s="247">
        <v>39652</v>
      </c>
    </row>
    <row r="118" spans="1:10" s="250" customFormat="1" ht="15">
      <c r="A118" s="246" t="s">
        <v>1630</v>
      </c>
      <c r="B118" s="247">
        <v>38639</v>
      </c>
      <c r="C118" s="246" t="s">
        <v>1597</v>
      </c>
      <c r="D118" s="246" t="s">
        <v>1626</v>
      </c>
      <c r="E118" s="246" t="s">
        <v>1598</v>
      </c>
      <c r="F118" s="246" t="s">
        <v>1599</v>
      </c>
      <c r="G118" s="248">
        <v>58388.99</v>
      </c>
      <c r="H118" s="248">
        <v>58388.99</v>
      </c>
      <c r="I118" s="248">
        <v>46630.82</v>
      </c>
      <c r="J118" s="247">
        <v>38978</v>
      </c>
    </row>
    <row r="119" spans="1:10" s="250" customFormat="1" ht="15">
      <c r="A119" s="246" t="s">
        <v>1631</v>
      </c>
      <c r="B119" s="247">
        <v>38639</v>
      </c>
      <c r="C119" s="246" t="s">
        <v>1597</v>
      </c>
      <c r="D119" s="246" t="s">
        <v>1626</v>
      </c>
      <c r="E119" s="246" t="s">
        <v>1598</v>
      </c>
      <c r="F119" s="246" t="s">
        <v>1612</v>
      </c>
      <c r="G119" s="248">
        <v>141611.01</v>
      </c>
      <c r="H119" s="248">
        <v>141611.01</v>
      </c>
      <c r="I119" s="248">
        <v>113093.89</v>
      </c>
      <c r="J119" s="249"/>
    </row>
    <row r="120" spans="1:10" s="250" customFormat="1" ht="15">
      <c r="A120" s="246" t="s">
        <v>1627</v>
      </c>
      <c r="B120" s="247">
        <v>38639</v>
      </c>
      <c r="C120" s="246" t="s">
        <v>1597</v>
      </c>
      <c r="D120" s="246" t="s">
        <v>1628</v>
      </c>
      <c r="E120" s="246" t="s">
        <v>1598</v>
      </c>
      <c r="F120" s="246" t="s">
        <v>1599</v>
      </c>
      <c r="G120" s="248">
        <v>300000</v>
      </c>
      <c r="H120" s="248">
        <v>300000</v>
      </c>
      <c r="I120" s="248">
        <v>300000</v>
      </c>
      <c r="J120" s="247">
        <v>39485</v>
      </c>
    </row>
    <row r="121" spans="1:10" s="250" customFormat="1" ht="15">
      <c r="A121" s="246" t="s">
        <v>1638</v>
      </c>
      <c r="B121" s="247">
        <v>38652</v>
      </c>
      <c r="C121" s="246" t="s">
        <v>1597</v>
      </c>
      <c r="D121" s="246" t="s">
        <v>1608</v>
      </c>
      <c r="E121" s="246" t="s">
        <v>1598</v>
      </c>
      <c r="F121" s="246" t="s">
        <v>1599</v>
      </c>
      <c r="G121" s="248">
        <v>74100.28</v>
      </c>
      <c r="H121" s="248">
        <v>74100.28</v>
      </c>
      <c r="I121" s="248">
        <v>55588.3</v>
      </c>
      <c r="J121" s="247">
        <v>39244</v>
      </c>
    </row>
    <row r="122" spans="1:10" s="250" customFormat="1" ht="15">
      <c r="A122" s="246" t="s">
        <v>1639</v>
      </c>
      <c r="B122" s="247">
        <v>38652</v>
      </c>
      <c r="C122" s="246" t="s">
        <v>1597</v>
      </c>
      <c r="D122" s="246" t="s">
        <v>1608</v>
      </c>
      <c r="E122" s="246" t="s">
        <v>1598</v>
      </c>
      <c r="F122" s="246" t="s">
        <v>1612</v>
      </c>
      <c r="G122" s="248">
        <v>175899.72</v>
      </c>
      <c r="H122" s="248">
        <v>175899.72</v>
      </c>
      <c r="I122" s="248">
        <v>131955.86</v>
      </c>
      <c r="J122" s="247">
        <v>39244</v>
      </c>
    </row>
    <row r="123" spans="1:10" s="250" customFormat="1" ht="15">
      <c r="A123" s="246" t="s">
        <v>1632</v>
      </c>
      <c r="B123" s="247">
        <v>38672</v>
      </c>
      <c r="C123" s="246" t="s">
        <v>1597</v>
      </c>
      <c r="D123" s="246" t="s">
        <v>2885</v>
      </c>
      <c r="E123" s="246" t="s">
        <v>1598</v>
      </c>
      <c r="F123" s="246" t="s">
        <v>1599</v>
      </c>
      <c r="G123" s="248">
        <v>62150.79</v>
      </c>
      <c r="H123" s="248">
        <v>62150.79</v>
      </c>
      <c r="I123" s="248">
        <v>62056.46</v>
      </c>
      <c r="J123" s="247">
        <v>39146</v>
      </c>
    </row>
    <row r="124" spans="1:10" s="250" customFormat="1" ht="15">
      <c r="A124" s="246" t="s">
        <v>1633</v>
      </c>
      <c r="B124" s="247">
        <v>38672</v>
      </c>
      <c r="C124" s="246" t="s">
        <v>1597</v>
      </c>
      <c r="D124" s="246" t="s">
        <v>2885</v>
      </c>
      <c r="E124" s="246" t="s">
        <v>1598</v>
      </c>
      <c r="F124" s="246" t="s">
        <v>1612</v>
      </c>
      <c r="G124" s="248">
        <v>137849.21</v>
      </c>
      <c r="H124" s="248">
        <v>137849.21</v>
      </c>
      <c r="I124" s="248">
        <v>137639.98</v>
      </c>
      <c r="J124" s="247">
        <v>39146</v>
      </c>
    </row>
    <row r="125" spans="1:10" s="250" customFormat="1" ht="15">
      <c r="A125" s="246" t="s">
        <v>1629</v>
      </c>
      <c r="B125" s="247">
        <v>38674</v>
      </c>
      <c r="C125" s="246" t="s">
        <v>1597</v>
      </c>
      <c r="D125" s="246" t="s">
        <v>1626</v>
      </c>
      <c r="E125" s="246" t="s">
        <v>1598</v>
      </c>
      <c r="F125" s="246" t="s">
        <v>1612</v>
      </c>
      <c r="G125" s="248">
        <v>34462.3</v>
      </c>
      <c r="H125" s="248">
        <v>34462.3</v>
      </c>
      <c r="I125" s="248">
        <v>25398.04</v>
      </c>
      <c r="J125" s="247">
        <v>40140</v>
      </c>
    </row>
    <row r="126" spans="1:10" s="250" customFormat="1" ht="15">
      <c r="A126" s="246" t="s">
        <v>1625</v>
      </c>
      <c r="B126" s="247">
        <v>38729</v>
      </c>
      <c r="C126" s="246" t="s">
        <v>1597</v>
      </c>
      <c r="D126" s="246" t="s">
        <v>1626</v>
      </c>
      <c r="E126" s="246" t="s">
        <v>1598</v>
      </c>
      <c r="F126" s="246" t="s">
        <v>1612</v>
      </c>
      <c r="G126" s="248">
        <v>28469.42</v>
      </c>
      <c r="H126" s="248">
        <v>28469.42</v>
      </c>
      <c r="I126" s="248">
        <v>27816.25</v>
      </c>
      <c r="J126" s="247">
        <v>39680</v>
      </c>
    </row>
    <row r="127" spans="1:10" s="250" customFormat="1" ht="15">
      <c r="A127" s="246" t="s">
        <v>1619</v>
      </c>
      <c r="B127" s="247">
        <v>38757</v>
      </c>
      <c r="C127" s="246" t="s">
        <v>1597</v>
      </c>
      <c r="D127" s="246" t="s">
        <v>2885</v>
      </c>
      <c r="E127" s="246" t="s">
        <v>1598</v>
      </c>
      <c r="F127" s="246" t="s">
        <v>1612</v>
      </c>
      <c r="G127" s="248">
        <v>109642.96</v>
      </c>
      <c r="H127" s="248">
        <v>109642.96</v>
      </c>
      <c r="I127" s="248">
        <v>109551.6</v>
      </c>
      <c r="J127" s="247">
        <v>39881</v>
      </c>
    </row>
    <row r="128" spans="1:10" s="250" customFormat="1" ht="15">
      <c r="A128" s="246" t="s">
        <v>1620</v>
      </c>
      <c r="B128" s="247">
        <v>38757</v>
      </c>
      <c r="C128" s="246" t="s">
        <v>1597</v>
      </c>
      <c r="D128" s="246" t="s">
        <v>2885</v>
      </c>
      <c r="E128" s="246" t="s">
        <v>1598</v>
      </c>
      <c r="F128" s="246" t="s">
        <v>1599</v>
      </c>
      <c r="G128" s="248">
        <v>50357.04</v>
      </c>
      <c r="H128" s="248">
        <v>50357.04</v>
      </c>
      <c r="I128" s="248">
        <v>50315.07</v>
      </c>
      <c r="J128" s="247">
        <v>39881</v>
      </c>
    </row>
    <row r="129" spans="1:10" s="250" customFormat="1" ht="15">
      <c r="A129" s="246" t="s">
        <v>1621</v>
      </c>
      <c r="B129" s="247">
        <v>38820</v>
      </c>
      <c r="C129" s="246" t="s">
        <v>1597</v>
      </c>
      <c r="D129" s="246" t="s">
        <v>1610</v>
      </c>
      <c r="E129" s="246" t="s">
        <v>1598</v>
      </c>
      <c r="F129" s="246" t="s">
        <v>1612</v>
      </c>
      <c r="G129" s="248">
        <v>169372.36</v>
      </c>
      <c r="H129" s="248">
        <v>169372.36</v>
      </c>
      <c r="I129" s="248">
        <v>169372.36</v>
      </c>
      <c r="J129" s="247">
        <v>41464</v>
      </c>
    </row>
    <row r="130" spans="1:10" s="250" customFormat="1" ht="15">
      <c r="A130" s="246" t="s">
        <v>1622</v>
      </c>
      <c r="B130" s="247">
        <v>38820</v>
      </c>
      <c r="C130" s="246" t="s">
        <v>1597</v>
      </c>
      <c r="D130" s="246" t="s">
        <v>1610</v>
      </c>
      <c r="E130" s="246" t="s">
        <v>1598</v>
      </c>
      <c r="F130" s="246" t="s">
        <v>1599</v>
      </c>
      <c r="G130" s="248">
        <v>91699.38</v>
      </c>
      <c r="H130" s="248">
        <v>91699.38</v>
      </c>
      <c r="I130" s="248">
        <v>86232.28</v>
      </c>
      <c r="J130" s="247">
        <v>39588</v>
      </c>
    </row>
    <row r="131" spans="1:10" s="250" customFormat="1" ht="15">
      <c r="A131" s="246" t="s">
        <v>1614</v>
      </c>
      <c r="B131" s="247">
        <v>38820</v>
      </c>
      <c r="C131" s="246" t="s">
        <v>1597</v>
      </c>
      <c r="D131" s="246" t="s">
        <v>1603</v>
      </c>
      <c r="E131" s="246" t="s">
        <v>1598</v>
      </c>
      <c r="F131" s="246" t="s">
        <v>1612</v>
      </c>
      <c r="G131" s="248">
        <v>112386.53</v>
      </c>
      <c r="H131" s="248">
        <v>112386.53</v>
      </c>
      <c r="I131" s="248">
        <v>112386.53</v>
      </c>
      <c r="J131" s="247">
        <v>39321</v>
      </c>
    </row>
    <row r="132" spans="1:10" s="250" customFormat="1" ht="15">
      <c r="A132" s="246" t="s">
        <v>1615</v>
      </c>
      <c r="B132" s="247">
        <v>38820</v>
      </c>
      <c r="C132" s="246" t="s">
        <v>1597</v>
      </c>
      <c r="D132" s="246" t="s">
        <v>1603</v>
      </c>
      <c r="E132" s="246" t="s">
        <v>1598</v>
      </c>
      <c r="F132" s="246" t="s">
        <v>1599</v>
      </c>
      <c r="G132" s="248">
        <v>67925.47</v>
      </c>
      <c r="H132" s="248">
        <v>67925.47</v>
      </c>
      <c r="I132" s="248">
        <v>57800</v>
      </c>
      <c r="J132" s="247">
        <v>39321</v>
      </c>
    </row>
    <row r="133" spans="1:10" s="250" customFormat="1" ht="15">
      <c r="A133" s="246" t="s">
        <v>1623</v>
      </c>
      <c r="B133" s="247">
        <v>38917</v>
      </c>
      <c r="C133" s="246" t="s">
        <v>1597</v>
      </c>
      <c r="D133" s="246" t="s">
        <v>1141</v>
      </c>
      <c r="E133" s="246" t="s">
        <v>1598</v>
      </c>
      <c r="F133" s="246" t="s">
        <v>1612</v>
      </c>
      <c r="G133" s="248">
        <v>129095.03</v>
      </c>
      <c r="H133" s="248">
        <v>129095.03</v>
      </c>
      <c r="I133" s="248">
        <v>129095.03</v>
      </c>
      <c r="J133" s="247">
        <v>40550</v>
      </c>
    </row>
    <row r="134" spans="1:10" s="250" customFormat="1" ht="15">
      <c r="A134" s="246" t="s">
        <v>1624</v>
      </c>
      <c r="B134" s="247">
        <v>38917</v>
      </c>
      <c r="C134" s="246" t="s">
        <v>1597</v>
      </c>
      <c r="D134" s="246" t="s">
        <v>1141</v>
      </c>
      <c r="E134" s="246" t="s">
        <v>1598</v>
      </c>
      <c r="F134" s="246" t="s">
        <v>1599</v>
      </c>
      <c r="G134" s="248">
        <v>79116.6</v>
      </c>
      <c r="H134" s="248">
        <v>79116.6</v>
      </c>
      <c r="I134" s="248">
        <v>68481.07</v>
      </c>
      <c r="J134" s="247">
        <v>40550</v>
      </c>
    </row>
    <row r="135" spans="1:10" s="250" customFormat="1" ht="15">
      <c r="A135" s="246" t="s">
        <v>1616</v>
      </c>
      <c r="B135" s="247">
        <v>38917</v>
      </c>
      <c r="C135" s="246" t="s">
        <v>1597</v>
      </c>
      <c r="D135" s="246" t="s">
        <v>1617</v>
      </c>
      <c r="E135" s="246" t="s">
        <v>1598</v>
      </c>
      <c r="F135" s="246" t="s">
        <v>1612</v>
      </c>
      <c r="G135" s="248">
        <v>58210.1</v>
      </c>
      <c r="H135" s="248">
        <v>58210.1</v>
      </c>
      <c r="I135" s="248">
        <v>57584.57</v>
      </c>
      <c r="J135" s="247">
        <v>41465</v>
      </c>
    </row>
    <row r="136" spans="1:10" s="250" customFormat="1" ht="15">
      <c r="A136" s="246" t="s">
        <v>1618</v>
      </c>
      <c r="B136" s="247">
        <v>38917</v>
      </c>
      <c r="C136" s="246" t="s">
        <v>1597</v>
      </c>
      <c r="D136" s="246" t="s">
        <v>1617</v>
      </c>
      <c r="E136" s="246" t="s">
        <v>1598</v>
      </c>
      <c r="F136" s="246" t="s">
        <v>1599</v>
      </c>
      <c r="G136" s="248">
        <v>30878.64</v>
      </c>
      <c r="H136" s="248">
        <v>30878.64</v>
      </c>
      <c r="I136" s="248">
        <v>30546.81</v>
      </c>
      <c r="J136" s="247">
        <v>41465</v>
      </c>
    </row>
    <row r="137" spans="1:10" s="250" customFormat="1" ht="15">
      <c r="A137" s="246" t="s">
        <v>1611</v>
      </c>
      <c r="B137" s="247">
        <v>39042</v>
      </c>
      <c r="C137" s="246" t="s">
        <v>1597</v>
      </c>
      <c r="D137" s="246" t="s">
        <v>1610</v>
      </c>
      <c r="E137" s="246" t="s">
        <v>1598</v>
      </c>
      <c r="F137" s="246" t="s">
        <v>1612</v>
      </c>
      <c r="G137" s="248">
        <v>173983.06</v>
      </c>
      <c r="H137" s="248">
        <v>173983.06</v>
      </c>
      <c r="I137" s="248">
        <v>173983.06</v>
      </c>
      <c r="J137" s="247">
        <v>41464</v>
      </c>
    </row>
    <row r="138" spans="1:10" s="250" customFormat="1" ht="15">
      <c r="A138" s="246" t="s">
        <v>1613</v>
      </c>
      <c r="B138" s="247">
        <v>39042</v>
      </c>
      <c r="C138" s="246" t="s">
        <v>1597</v>
      </c>
      <c r="D138" s="246" t="s">
        <v>1610</v>
      </c>
      <c r="E138" s="246" t="s">
        <v>1598</v>
      </c>
      <c r="F138" s="246" t="s">
        <v>1599</v>
      </c>
      <c r="G138" s="248">
        <v>86016.94</v>
      </c>
      <c r="H138" s="248">
        <v>86016.94</v>
      </c>
      <c r="I138" s="248">
        <v>86016.94</v>
      </c>
      <c r="J138" s="247">
        <v>41464</v>
      </c>
    </row>
    <row r="139" spans="1:10" s="250" customFormat="1" ht="15">
      <c r="A139" s="246" t="s">
        <v>1605</v>
      </c>
      <c r="B139" s="247">
        <v>39619</v>
      </c>
      <c r="C139" s="246" t="s">
        <v>1597</v>
      </c>
      <c r="D139" s="246" t="s">
        <v>1603</v>
      </c>
      <c r="E139" s="246" t="s">
        <v>1598</v>
      </c>
      <c r="F139" s="246" t="s">
        <v>1599</v>
      </c>
      <c r="G139" s="248">
        <v>100000</v>
      </c>
      <c r="H139" s="248">
        <v>100000</v>
      </c>
      <c r="I139" s="248">
        <v>100000</v>
      </c>
      <c r="J139" s="247">
        <v>41953</v>
      </c>
    </row>
    <row r="140" spans="1:10" s="250" customFormat="1" ht="15">
      <c r="A140" s="246" t="s">
        <v>1602</v>
      </c>
      <c r="B140" s="247">
        <v>39619</v>
      </c>
      <c r="C140" s="246" t="s">
        <v>1597</v>
      </c>
      <c r="D140" s="246" t="s">
        <v>1603</v>
      </c>
      <c r="E140" s="246" t="s">
        <v>1598</v>
      </c>
      <c r="F140" s="246" t="s">
        <v>1599</v>
      </c>
      <c r="G140" s="248">
        <v>100000</v>
      </c>
      <c r="H140" s="248">
        <v>100000</v>
      </c>
      <c r="I140" s="248">
        <v>100000</v>
      </c>
      <c r="J140" s="247">
        <v>41290</v>
      </c>
    </row>
    <row r="141" spans="1:10" s="250" customFormat="1" ht="15">
      <c r="A141" s="246" t="s">
        <v>1609</v>
      </c>
      <c r="B141" s="247">
        <v>39632</v>
      </c>
      <c r="C141" s="246" t="s">
        <v>1597</v>
      </c>
      <c r="D141" s="246" t="s">
        <v>1610</v>
      </c>
      <c r="E141" s="246" t="s">
        <v>1598</v>
      </c>
      <c r="F141" s="246" t="s">
        <v>1599</v>
      </c>
      <c r="G141" s="248">
        <v>300000</v>
      </c>
      <c r="H141" s="248">
        <v>300000</v>
      </c>
      <c r="I141" s="248">
        <v>300000</v>
      </c>
      <c r="J141" s="247">
        <v>41290</v>
      </c>
    </row>
    <row r="142" spans="1:10" s="250" customFormat="1" ht="15">
      <c r="A142" s="246" t="s">
        <v>1607</v>
      </c>
      <c r="B142" s="247">
        <v>39632</v>
      </c>
      <c r="C142" s="246" t="s">
        <v>1597</v>
      </c>
      <c r="D142" s="246" t="s">
        <v>1608</v>
      </c>
      <c r="E142" s="246" t="s">
        <v>1598</v>
      </c>
      <c r="F142" s="246" t="s">
        <v>1599</v>
      </c>
      <c r="G142" s="248">
        <v>70740</v>
      </c>
      <c r="H142" s="248">
        <v>70740</v>
      </c>
      <c r="I142" s="248">
        <v>62268.74</v>
      </c>
      <c r="J142" s="247">
        <v>41039</v>
      </c>
    </row>
    <row r="143" spans="1:10" s="250" customFormat="1" ht="15">
      <c r="A143" s="246" t="s">
        <v>1606</v>
      </c>
      <c r="B143" s="247">
        <v>39632</v>
      </c>
      <c r="C143" s="246" t="s">
        <v>1597</v>
      </c>
      <c r="D143" s="246" t="s">
        <v>1141</v>
      </c>
      <c r="E143" s="246" t="s">
        <v>1598</v>
      </c>
      <c r="F143" s="246" t="s">
        <v>1599</v>
      </c>
      <c r="G143" s="248">
        <v>380434.78</v>
      </c>
      <c r="H143" s="248">
        <v>380434.78</v>
      </c>
      <c r="I143" s="248">
        <v>380434.78</v>
      </c>
      <c r="J143" s="247">
        <v>42621</v>
      </c>
    </row>
    <row r="144" spans="1:10" s="250" customFormat="1" ht="15">
      <c r="A144" s="246" t="s">
        <v>1604</v>
      </c>
      <c r="B144" s="247">
        <v>39633</v>
      </c>
      <c r="C144" s="246" t="s">
        <v>1597</v>
      </c>
      <c r="D144" s="246" t="s">
        <v>2885</v>
      </c>
      <c r="E144" s="246" t="s">
        <v>1598</v>
      </c>
      <c r="F144" s="246" t="s">
        <v>1599</v>
      </c>
      <c r="G144" s="248">
        <v>202818.32</v>
      </c>
      <c r="H144" s="248">
        <v>202818.32</v>
      </c>
      <c r="I144" s="248">
        <v>202818.32</v>
      </c>
      <c r="J144" s="247">
        <v>41270</v>
      </c>
    </row>
    <row r="145" spans="1:10" s="250" customFormat="1" ht="15">
      <c r="A145" s="246" t="s">
        <v>1601</v>
      </c>
      <c r="B145" s="247">
        <v>40387</v>
      </c>
      <c r="C145" s="246" t="s">
        <v>1597</v>
      </c>
      <c r="D145" s="246" t="s">
        <v>2885</v>
      </c>
      <c r="E145" s="246" t="s">
        <v>1598</v>
      </c>
      <c r="F145" s="246" t="s">
        <v>1599</v>
      </c>
      <c r="G145" s="248">
        <v>200000</v>
      </c>
      <c r="H145" s="248">
        <v>200000</v>
      </c>
      <c r="I145" s="248">
        <v>200000</v>
      </c>
      <c r="J145" s="247">
        <v>41961</v>
      </c>
    </row>
    <row r="146" spans="1:10" s="250" customFormat="1" ht="15">
      <c r="A146" s="246" t="s">
        <v>1600</v>
      </c>
      <c r="B146" s="247">
        <v>40529</v>
      </c>
      <c r="C146" s="246" t="s">
        <v>1597</v>
      </c>
      <c r="D146" s="246" t="s">
        <v>1141</v>
      </c>
      <c r="E146" s="246" t="s">
        <v>1598</v>
      </c>
      <c r="F146" s="246" t="s">
        <v>1599</v>
      </c>
      <c r="G146" s="248">
        <v>380434.78</v>
      </c>
      <c r="H146" s="248">
        <v>380434.78</v>
      </c>
      <c r="I146" s="248">
        <v>377360.1</v>
      </c>
      <c r="J146" s="247">
        <v>42726</v>
      </c>
    </row>
    <row r="147" spans="1:10" s="250" customFormat="1" ht="15">
      <c r="A147" s="246" t="s">
        <v>1596</v>
      </c>
      <c r="B147" s="247">
        <v>40540</v>
      </c>
      <c r="C147" s="246" t="s">
        <v>1597</v>
      </c>
      <c r="D147" s="246" t="s">
        <v>1141</v>
      </c>
      <c r="E147" s="246" t="s">
        <v>1598</v>
      </c>
      <c r="F147" s="246" t="s">
        <v>1599</v>
      </c>
      <c r="G147" s="248">
        <v>380434.78</v>
      </c>
      <c r="H147" s="248">
        <v>380434.78</v>
      </c>
      <c r="I147" s="248">
        <v>170648.44</v>
      </c>
      <c r="J147" s="247">
        <v>42727</v>
      </c>
    </row>
    <row r="148" s="250" customFormat="1" ht="15"/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Header>&amp;LComune di Bracigliano (SA)&amp;CElenco Mutui&amp;RInventario Beni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">
      <selection activeCell="M40" sqref="M40"/>
    </sheetView>
  </sheetViews>
  <sheetFormatPr defaultColWidth="35.28125" defaultRowHeight="15"/>
  <cols>
    <col min="1" max="1" width="18.00390625" style="1" bestFit="1" customWidth="1"/>
    <col min="2" max="2" width="11.421875" style="1" bestFit="1" customWidth="1"/>
    <col min="3" max="3" width="6.7109375" style="5" bestFit="1" customWidth="1"/>
    <col min="4" max="4" width="5.7109375" style="5" bestFit="1" customWidth="1"/>
    <col min="5" max="5" width="12.421875" style="1" bestFit="1" customWidth="1"/>
    <col min="6" max="6" width="6.8515625" style="5" bestFit="1" customWidth="1"/>
    <col min="7" max="9" width="4.00390625" style="5" bestFit="1" customWidth="1"/>
    <col min="10" max="10" width="12.421875" style="6" bestFit="1" customWidth="1"/>
    <col min="11" max="11" width="8.8515625" style="6" bestFit="1" customWidth="1"/>
    <col min="12" max="12" width="6.28125" style="146" bestFit="1" customWidth="1"/>
    <col min="13" max="16384" width="35.28125" style="1" customWidth="1"/>
  </cols>
  <sheetData>
    <row r="1" spans="1:12" ht="14.25" customHeight="1">
      <c r="A1" s="333" t="s">
        <v>814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2.75">
      <c r="A2" s="2" t="s">
        <v>1334</v>
      </c>
      <c r="B2" s="2" t="s">
        <v>1335</v>
      </c>
      <c r="C2" s="3" t="s">
        <v>1170</v>
      </c>
      <c r="D2" s="3" t="s">
        <v>579</v>
      </c>
      <c r="E2" s="2" t="s">
        <v>580</v>
      </c>
      <c r="F2" s="3" t="s">
        <v>576</v>
      </c>
      <c r="G2" s="3" t="s">
        <v>585</v>
      </c>
      <c r="H2" s="3" t="s">
        <v>586</v>
      </c>
      <c r="I2" s="3" t="s">
        <v>587</v>
      </c>
      <c r="J2" s="4" t="s">
        <v>581</v>
      </c>
      <c r="K2" s="4" t="s">
        <v>582</v>
      </c>
      <c r="L2" s="169" t="s">
        <v>578</v>
      </c>
    </row>
    <row r="3" spans="1:12" s="100" customFormat="1" ht="12.75">
      <c r="A3" s="98" t="s">
        <v>1343</v>
      </c>
      <c r="B3" s="148" t="s">
        <v>187</v>
      </c>
      <c r="C3" s="147" t="s">
        <v>1151</v>
      </c>
      <c r="D3" s="147" t="s">
        <v>203</v>
      </c>
      <c r="E3" s="147" t="s">
        <v>2825</v>
      </c>
      <c r="F3" s="147" t="s">
        <v>196</v>
      </c>
      <c r="G3" s="147">
        <v>70</v>
      </c>
      <c r="H3" s="147">
        <v>77</v>
      </c>
      <c r="I3" s="147">
        <v>81</v>
      </c>
      <c r="J3" s="147" t="s">
        <v>2557</v>
      </c>
      <c r="K3" s="147" t="s">
        <v>2558</v>
      </c>
      <c r="L3" s="166"/>
    </row>
    <row r="4" spans="1:12" s="100" customFormat="1" ht="12.75">
      <c r="A4" s="98" t="s">
        <v>1343</v>
      </c>
      <c r="B4" s="148" t="s">
        <v>187</v>
      </c>
      <c r="C4" s="147" t="s">
        <v>1151</v>
      </c>
      <c r="D4" s="147" t="s">
        <v>201</v>
      </c>
      <c r="E4" s="147" t="s">
        <v>2826</v>
      </c>
      <c r="F4" s="147"/>
      <c r="G4" s="147">
        <v>0</v>
      </c>
      <c r="H4" s="147">
        <v>3</v>
      </c>
      <c r="I4" s="147">
        <v>40</v>
      </c>
      <c r="J4" s="147" t="s">
        <v>2559</v>
      </c>
      <c r="K4" s="147" t="s">
        <v>2560</v>
      </c>
      <c r="L4" s="166"/>
    </row>
    <row r="5" spans="1:12" s="100" customFormat="1" ht="12.75">
      <c r="A5" s="98" t="s">
        <v>1343</v>
      </c>
      <c r="B5" s="148" t="s">
        <v>187</v>
      </c>
      <c r="C5" s="147" t="s">
        <v>1151</v>
      </c>
      <c r="D5" s="147" t="s">
        <v>231</v>
      </c>
      <c r="E5" s="147" t="s">
        <v>2826</v>
      </c>
      <c r="F5" s="147"/>
      <c r="G5" s="147">
        <v>0</v>
      </c>
      <c r="H5" s="147">
        <v>2</v>
      </c>
      <c r="I5" s="147">
        <v>40</v>
      </c>
      <c r="J5" s="147" t="s">
        <v>2561</v>
      </c>
      <c r="K5" s="147" t="s">
        <v>2562</v>
      </c>
      <c r="L5" s="166"/>
    </row>
    <row r="6" spans="1:12" s="100" customFormat="1" ht="12.75">
      <c r="A6" s="98" t="s">
        <v>1343</v>
      </c>
      <c r="B6" s="148" t="s">
        <v>187</v>
      </c>
      <c r="C6" s="147" t="s">
        <v>1151</v>
      </c>
      <c r="D6" s="147" t="s">
        <v>239</v>
      </c>
      <c r="E6" s="147" t="s">
        <v>2826</v>
      </c>
      <c r="F6" s="147"/>
      <c r="G6" s="147">
        <v>0</v>
      </c>
      <c r="H6" s="147">
        <v>50</v>
      </c>
      <c r="I6" s="147">
        <v>43</v>
      </c>
      <c r="J6" s="147" t="s">
        <v>2563</v>
      </c>
      <c r="K6" s="147" t="s">
        <v>2564</v>
      </c>
      <c r="L6" s="166"/>
    </row>
    <row r="7" spans="1:12" s="100" customFormat="1" ht="12.75">
      <c r="A7" s="98" t="s">
        <v>1343</v>
      </c>
      <c r="B7" s="148" t="s">
        <v>187</v>
      </c>
      <c r="C7" s="147" t="s">
        <v>1151</v>
      </c>
      <c r="D7" s="147" t="s">
        <v>209</v>
      </c>
      <c r="E7" s="147" t="s">
        <v>2826</v>
      </c>
      <c r="F7" s="147"/>
      <c r="G7" s="147">
        <v>0</v>
      </c>
      <c r="H7" s="147">
        <v>7</v>
      </c>
      <c r="I7" s="147">
        <v>17</v>
      </c>
      <c r="J7" s="147" t="s">
        <v>2565</v>
      </c>
      <c r="K7" s="147" t="s">
        <v>2561</v>
      </c>
      <c r="L7" s="166"/>
    </row>
    <row r="8" spans="1:12" s="100" customFormat="1" ht="12.75">
      <c r="A8" s="98" t="s">
        <v>1343</v>
      </c>
      <c r="B8" s="148" t="s">
        <v>187</v>
      </c>
      <c r="C8" s="147" t="s">
        <v>199</v>
      </c>
      <c r="D8" s="147" t="s">
        <v>210</v>
      </c>
      <c r="E8" s="147" t="s">
        <v>2825</v>
      </c>
      <c r="F8" s="147" t="s">
        <v>207</v>
      </c>
      <c r="G8" s="147">
        <v>19</v>
      </c>
      <c r="H8" s="147">
        <v>21</v>
      </c>
      <c r="I8" s="147">
        <v>77</v>
      </c>
      <c r="J8" s="147" t="s">
        <v>2566</v>
      </c>
      <c r="K8" s="147" t="s">
        <v>2567</v>
      </c>
      <c r="L8" s="166"/>
    </row>
    <row r="9" spans="1:12" s="100" customFormat="1" ht="12.75">
      <c r="A9" s="98" t="s">
        <v>1343</v>
      </c>
      <c r="B9" s="148" t="s">
        <v>187</v>
      </c>
      <c r="C9" s="147" t="s">
        <v>199</v>
      </c>
      <c r="D9" s="147" t="s">
        <v>2375</v>
      </c>
      <c r="E9" s="147" t="s">
        <v>2825</v>
      </c>
      <c r="F9" s="147" t="s">
        <v>196</v>
      </c>
      <c r="G9" s="147">
        <v>17</v>
      </c>
      <c r="H9" s="147">
        <v>25</v>
      </c>
      <c r="I9" s="147">
        <v>4</v>
      </c>
      <c r="J9" s="147" t="s">
        <v>2568</v>
      </c>
      <c r="K9" s="147" t="s">
        <v>340</v>
      </c>
      <c r="L9" s="166"/>
    </row>
    <row r="10" spans="1:12" s="100" customFormat="1" ht="12.75">
      <c r="A10" s="98" t="s">
        <v>1343</v>
      </c>
      <c r="B10" s="148" t="s">
        <v>187</v>
      </c>
      <c r="C10" s="147" t="s">
        <v>199</v>
      </c>
      <c r="D10" s="147" t="s">
        <v>2376</v>
      </c>
      <c r="E10" s="147" t="s">
        <v>2826</v>
      </c>
      <c r="F10" s="147"/>
      <c r="G10" s="147">
        <v>17</v>
      </c>
      <c r="H10" s="147">
        <v>29</v>
      </c>
      <c r="I10" s="147">
        <v>59</v>
      </c>
      <c r="J10" s="147" t="s">
        <v>2569</v>
      </c>
      <c r="K10" s="147" t="s">
        <v>2570</v>
      </c>
      <c r="L10" s="166"/>
    </row>
    <row r="11" spans="1:12" s="100" customFormat="1" ht="12.75">
      <c r="A11" s="98" t="s">
        <v>1343</v>
      </c>
      <c r="B11" s="148" t="s">
        <v>187</v>
      </c>
      <c r="C11" s="147" t="s">
        <v>196</v>
      </c>
      <c r="D11" s="147" t="s">
        <v>1151</v>
      </c>
      <c r="E11" s="147" t="s">
        <v>2825</v>
      </c>
      <c r="F11" s="147" t="s">
        <v>196</v>
      </c>
      <c r="G11" s="147">
        <v>45</v>
      </c>
      <c r="H11" s="147">
        <v>58</v>
      </c>
      <c r="I11" s="147">
        <v>46</v>
      </c>
      <c r="J11" s="147" t="s">
        <v>2571</v>
      </c>
      <c r="K11" s="147" t="s">
        <v>2572</v>
      </c>
      <c r="L11" s="166"/>
    </row>
    <row r="12" spans="1:12" s="100" customFormat="1" ht="12.75">
      <c r="A12" s="98" t="s">
        <v>1343</v>
      </c>
      <c r="B12" s="148" t="s">
        <v>187</v>
      </c>
      <c r="C12" s="147" t="s">
        <v>196</v>
      </c>
      <c r="D12" s="147" t="s">
        <v>2377</v>
      </c>
      <c r="E12" s="147" t="s">
        <v>2826</v>
      </c>
      <c r="F12" s="147"/>
      <c r="G12" s="147">
        <v>1</v>
      </c>
      <c r="H12" s="147">
        <v>35</v>
      </c>
      <c r="I12" s="147">
        <v>17</v>
      </c>
      <c r="J12" s="147" t="s">
        <v>2573</v>
      </c>
      <c r="K12" s="147" t="s">
        <v>2574</v>
      </c>
      <c r="L12" s="166"/>
    </row>
    <row r="13" spans="1:12" s="100" customFormat="1" ht="12.75">
      <c r="A13" s="98" t="s">
        <v>1343</v>
      </c>
      <c r="B13" s="148" t="s">
        <v>187</v>
      </c>
      <c r="C13" s="147" t="s">
        <v>196</v>
      </c>
      <c r="D13" s="147" t="s">
        <v>2378</v>
      </c>
      <c r="E13" s="147" t="s">
        <v>2825</v>
      </c>
      <c r="F13" s="147" t="s">
        <v>196</v>
      </c>
      <c r="G13" s="147">
        <v>5</v>
      </c>
      <c r="H13" s="147">
        <v>62</v>
      </c>
      <c r="I13" s="147">
        <v>23</v>
      </c>
      <c r="J13" s="147" t="s">
        <v>2575</v>
      </c>
      <c r="K13" s="147" t="s">
        <v>2576</v>
      </c>
      <c r="L13" s="166"/>
    </row>
    <row r="14" spans="1:12" s="100" customFormat="1" ht="12.75">
      <c r="A14" s="98" t="s">
        <v>1343</v>
      </c>
      <c r="B14" s="148" t="s">
        <v>187</v>
      </c>
      <c r="C14" s="147" t="s">
        <v>196</v>
      </c>
      <c r="D14" s="147" t="s">
        <v>2379</v>
      </c>
      <c r="E14" s="147" t="s">
        <v>2826</v>
      </c>
      <c r="F14" s="147"/>
      <c r="G14" s="147">
        <v>0</v>
      </c>
      <c r="H14" s="147">
        <v>14</v>
      </c>
      <c r="I14" s="147">
        <v>63</v>
      </c>
      <c r="J14" s="147" t="s">
        <v>2577</v>
      </c>
      <c r="K14" s="147" t="s">
        <v>2578</v>
      </c>
      <c r="L14" s="166"/>
    </row>
    <row r="15" spans="1:12" s="100" customFormat="1" ht="12.75">
      <c r="A15" s="98" t="s">
        <v>1343</v>
      </c>
      <c r="B15" s="148" t="s">
        <v>187</v>
      </c>
      <c r="C15" s="147" t="s">
        <v>196</v>
      </c>
      <c r="D15" s="147" t="s">
        <v>2380</v>
      </c>
      <c r="E15" s="147" t="s">
        <v>2826</v>
      </c>
      <c r="F15" s="147"/>
      <c r="G15" s="147">
        <v>0</v>
      </c>
      <c r="H15" s="147">
        <v>28</v>
      </c>
      <c r="I15" s="147">
        <v>77</v>
      </c>
      <c r="J15" s="147" t="s">
        <v>2579</v>
      </c>
      <c r="K15" s="147" t="s">
        <v>2580</v>
      </c>
      <c r="L15" s="166"/>
    </row>
    <row r="16" spans="1:12" s="100" customFormat="1" ht="12.75">
      <c r="A16" s="98" t="s">
        <v>1343</v>
      </c>
      <c r="B16" s="148" t="s">
        <v>187</v>
      </c>
      <c r="C16" s="147" t="s">
        <v>196</v>
      </c>
      <c r="D16" s="147" t="s">
        <v>2381</v>
      </c>
      <c r="E16" s="147" t="s">
        <v>2826</v>
      </c>
      <c r="F16" s="147"/>
      <c r="G16" s="147">
        <v>0</v>
      </c>
      <c r="H16" s="147">
        <v>32</v>
      </c>
      <c r="I16" s="147">
        <v>77</v>
      </c>
      <c r="J16" s="147" t="s">
        <v>2581</v>
      </c>
      <c r="K16" s="147" t="s">
        <v>2582</v>
      </c>
      <c r="L16" s="166"/>
    </row>
    <row r="17" spans="1:12" s="100" customFormat="1" ht="12.75">
      <c r="A17" s="98" t="s">
        <v>1343</v>
      </c>
      <c r="B17" s="148" t="s">
        <v>187</v>
      </c>
      <c r="C17" s="147" t="s">
        <v>196</v>
      </c>
      <c r="D17" s="147" t="s">
        <v>2382</v>
      </c>
      <c r="E17" s="147" t="s">
        <v>2825</v>
      </c>
      <c r="F17" s="147" t="s">
        <v>196</v>
      </c>
      <c r="G17" s="147">
        <v>0</v>
      </c>
      <c r="H17" s="147">
        <v>16</v>
      </c>
      <c r="I17" s="147">
        <v>26</v>
      </c>
      <c r="J17" s="147" t="s">
        <v>2583</v>
      </c>
      <c r="K17" s="147" t="s">
        <v>2584</v>
      </c>
      <c r="L17" s="166"/>
    </row>
    <row r="18" spans="1:12" s="100" customFormat="1" ht="12.75">
      <c r="A18" s="98" t="s">
        <v>1343</v>
      </c>
      <c r="B18" s="148" t="s">
        <v>187</v>
      </c>
      <c r="C18" s="147" t="s">
        <v>203</v>
      </c>
      <c r="D18" s="147" t="s">
        <v>196</v>
      </c>
      <c r="E18" s="147" t="s">
        <v>2825</v>
      </c>
      <c r="F18" s="147" t="s">
        <v>196</v>
      </c>
      <c r="G18" s="147">
        <v>0</v>
      </c>
      <c r="H18" s="147">
        <v>63</v>
      </c>
      <c r="I18" s="147">
        <v>74</v>
      </c>
      <c r="J18" s="147" t="s">
        <v>2585</v>
      </c>
      <c r="K18" s="147" t="s">
        <v>2586</v>
      </c>
      <c r="L18" s="166"/>
    </row>
    <row r="19" spans="1:12" s="100" customFormat="1" ht="12.75">
      <c r="A19" s="98" t="s">
        <v>1343</v>
      </c>
      <c r="B19" s="148" t="s">
        <v>187</v>
      </c>
      <c r="C19" s="147" t="s">
        <v>203</v>
      </c>
      <c r="D19" s="147" t="s">
        <v>330</v>
      </c>
      <c r="E19" s="147" t="s">
        <v>2825</v>
      </c>
      <c r="F19" s="147" t="s">
        <v>196</v>
      </c>
      <c r="G19" s="147">
        <v>0</v>
      </c>
      <c r="H19" s="147">
        <v>98</v>
      </c>
      <c r="I19" s="147">
        <v>53</v>
      </c>
      <c r="J19" s="147" t="s">
        <v>2587</v>
      </c>
      <c r="K19" s="147" t="s">
        <v>2588</v>
      </c>
      <c r="L19" s="166"/>
    </row>
    <row r="20" spans="1:12" s="100" customFormat="1" ht="12.75">
      <c r="A20" s="98" t="s">
        <v>1343</v>
      </c>
      <c r="B20" s="148" t="s">
        <v>187</v>
      </c>
      <c r="C20" s="147" t="s">
        <v>203</v>
      </c>
      <c r="D20" s="147" t="s">
        <v>253</v>
      </c>
      <c r="E20" s="147" t="s">
        <v>2826</v>
      </c>
      <c r="F20" s="147"/>
      <c r="G20" s="147">
        <v>0</v>
      </c>
      <c r="H20" s="147">
        <v>53</v>
      </c>
      <c r="I20" s="147">
        <v>24</v>
      </c>
      <c r="J20" s="147" t="s">
        <v>2589</v>
      </c>
      <c r="K20" s="147" t="s">
        <v>2590</v>
      </c>
      <c r="L20" s="166"/>
    </row>
    <row r="21" spans="1:12" s="100" customFormat="1" ht="12.75">
      <c r="A21" s="98" t="s">
        <v>1343</v>
      </c>
      <c r="B21" s="148" t="s">
        <v>187</v>
      </c>
      <c r="C21" s="147" t="s">
        <v>203</v>
      </c>
      <c r="D21" s="147" t="s">
        <v>2383</v>
      </c>
      <c r="E21" s="147" t="s">
        <v>2826</v>
      </c>
      <c r="F21" s="147"/>
      <c r="G21" s="147">
        <v>0</v>
      </c>
      <c r="H21" s="147">
        <v>31</v>
      </c>
      <c r="I21" s="147">
        <v>22</v>
      </c>
      <c r="J21" s="147" t="s">
        <v>2591</v>
      </c>
      <c r="K21" s="147" t="s">
        <v>2592</v>
      </c>
      <c r="L21" s="166"/>
    </row>
    <row r="22" spans="1:12" s="100" customFormat="1" ht="12.75">
      <c r="A22" s="98" t="s">
        <v>1343</v>
      </c>
      <c r="B22" s="148" t="s">
        <v>187</v>
      </c>
      <c r="C22" s="147" t="s">
        <v>201</v>
      </c>
      <c r="D22" s="147" t="s">
        <v>2384</v>
      </c>
      <c r="E22" s="147" t="s">
        <v>2825</v>
      </c>
      <c r="F22" s="147" t="s">
        <v>199</v>
      </c>
      <c r="G22" s="147">
        <v>2</v>
      </c>
      <c r="H22" s="147">
        <v>26</v>
      </c>
      <c r="I22" s="147">
        <v>84</v>
      </c>
      <c r="J22" s="147" t="s">
        <v>2593</v>
      </c>
      <c r="K22" s="147" t="s">
        <v>2594</v>
      </c>
      <c r="L22" s="166"/>
    </row>
    <row r="23" spans="1:12" s="100" customFormat="1" ht="12.75">
      <c r="A23" s="98" t="s">
        <v>1343</v>
      </c>
      <c r="B23" s="148" t="s">
        <v>187</v>
      </c>
      <c r="C23" s="147" t="s">
        <v>201</v>
      </c>
      <c r="D23" s="147" t="s">
        <v>2385</v>
      </c>
      <c r="E23" s="147" t="s">
        <v>2825</v>
      </c>
      <c r="F23" s="147" t="s">
        <v>199</v>
      </c>
      <c r="G23" s="147">
        <v>0</v>
      </c>
      <c r="H23" s="147">
        <v>27</v>
      </c>
      <c r="I23" s="147">
        <v>47</v>
      </c>
      <c r="J23" s="147" t="s">
        <v>2595</v>
      </c>
      <c r="K23" s="147" t="s">
        <v>2596</v>
      </c>
      <c r="L23" s="166"/>
    </row>
    <row r="24" spans="1:12" s="100" customFormat="1" ht="12.75">
      <c r="A24" s="98" t="s">
        <v>1343</v>
      </c>
      <c r="B24" s="148" t="s">
        <v>187</v>
      </c>
      <c r="C24" s="147" t="s">
        <v>201</v>
      </c>
      <c r="D24" s="147" t="s">
        <v>2377</v>
      </c>
      <c r="E24" s="147" t="s">
        <v>2825</v>
      </c>
      <c r="F24" s="147" t="s">
        <v>199</v>
      </c>
      <c r="G24" s="147">
        <v>0</v>
      </c>
      <c r="H24" s="147">
        <v>0</v>
      </c>
      <c r="I24" s="147">
        <v>91</v>
      </c>
      <c r="J24" s="147" t="s">
        <v>2597</v>
      </c>
      <c r="K24" s="147" t="s">
        <v>2598</v>
      </c>
      <c r="L24" s="166"/>
    </row>
    <row r="25" spans="1:12" s="100" customFormat="1" ht="12.75">
      <c r="A25" s="98" t="s">
        <v>1343</v>
      </c>
      <c r="B25" s="148" t="s">
        <v>187</v>
      </c>
      <c r="C25" s="147" t="s">
        <v>201</v>
      </c>
      <c r="D25" s="147" t="s">
        <v>2386</v>
      </c>
      <c r="E25" s="147" t="s">
        <v>2825</v>
      </c>
      <c r="F25" s="147" t="s">
        <v>207</v>
      </c>
      <c r="G25" s="147">
        <v>0</v>
      </c>
      <c r="H25" s="147">
        <v>57</v>
      </c>
      <c r="I25" s="147">
        <v>43</v>
      </c>
      <c r="J25" s="147" t="s">
        <v>2599</v>
      </c>
      <c r="K25" s="147" t="s">
        <v>2600</v>
      </c>
      <c r="L25" s="166"/>
    </row>
    <row r="26" spans="1:12" s="100" customFormat="1" ht="12.75">
      <c r="A26" s="98" t="s">
        <v>1343</v>
      </c>
      <c r="B26" s="148" t="s">
        <v>187</v>
      </c>
      <c r="C26" s="147" t="s">
        <v>201</v>
      </c>
      <c r="D26" s="147" t="s">
        <v>2387</v>
      </c>
      <c r="E26" s="147" t="s">
        <v>2826</v>
      </c>
      <c r="F26" s="147"/>
      <c r="G26" s="147">
        <v>0</v>
      </c>
      <c r="H26" s="147">
        <v>1</v>
      </c>
      <c r="I26" s="147">
        <v>50</v>
      </c>
      <c r="J26" s="147" t="s">
        <v>2560</v>
      </c>
      <c r="K26" s="147" t="s">
        <v>2562</v>
      </c>
      <c r="L26" s="166"/>
    </row>
    <row r="27" spans="1:12" s="100" customFormat="1" ht="12.75">
      <c r="A27" s="98" t="s">
        <v>1343</v>
      </c>
      <c r="B27" s="148" t="s">
        <v>187</v>
      </c>
      <c r="C27" s="147" t="s">
        <v>201</v>
      </c>
      <c r="D27" s="147" t="s">
        <v>2388</v>
      </c>
      <c r="E27" s="147" t="s">
        <v>2826</v>
      </c>
      <c r="F27" s="147"/>
      <c r="G27" s="147">
        <v>0</v>
      </c>
      <c r="H27" s="147">
        <v>1</v>
      </c>
      <c r="I27" s="147">
        <v>25</v>
      </c>
      <c r="J27" s="147" t="s">
        <v>2560</v>
      </c>
      <c r="K27" s="147" t="s">
        <v>2562</v>
      </c>
      <c r="L27" s="166"/>
    </row>
    <row r="28" spans="1:12" s="100" customFormat="1" ht="12.75">
      <c r="A28" s="98" t="s">
        <v>1343</v>
      </c>
      <c r="B28" s="148" t="s">
        <v>187</v>
      </c>
      <c r="C28" s="147" t="s">
        <v>201</v>
      </c>
      <c r="D28" s="147" t="s">
        <v>2389</v>
      </c>
      <c r="E28" s="147" t="s">
        <v>2826</v>
      </c>
      <c r="F28" s="147"/>
      <c r="G28" s="147">
        <v>0</v>
      </c>
      <c r="H28" s="147">
        <v>22</v>
      </c>
      <c r="I28" s="147">
        <v>77</v>
      </c>
      <c r="J28" s="147" t="s">
        <v>2601</v>
      </c>
      <c r="K28" s="147" t="s">
        <v>2602</v>
      </c>
      <c r="L28" s="166"/>
    </row>
    <row r="29" spans="1:12" s="100" customFormat="1" ht="12.75">
      <c r="A29" s="98" t="s">
        <v>1343</v>
      </c>
      <c r="B29" s="148" t="s">
        <v>187</v>
      </c>
      <c r="C29" s="147" t="s">
        <v>201</v>
      </c>
      <c r="D29" s="147" t="s">
        <v>2390</v>
      </c>
      <c r="E29" s="147" t="s">
        <v>2825</v>
      </c>
      <c r="F29" s="147" t="s">
        <v>196</v>
      </c>
      <c r="G29" s="147">
        <v>1</v>
      </c>
      <c r="H29" s="147">
        <v>72</v>
      </c>
      <c r="I29" s="147">
        <v>43</v>
      </c>
      <c r="J29" s="147" t="s">
        <v>2603</v>
      </c>
      <c r="K29" s="147" t="s">
        <v>2604</v>
      </c>
      <c r="L29" s="166"/>
    </row>
    <row r="30" spans="1:12" s="100" customFormat="1" ht="12.75">
      <c r="A30" s="98" t="s">
        <v>1343</v>
      </c>
      <c r="B30" s="148" t="s">
        <v>187</v>
      </c>
      <c r="C30" s="147" t="s">
        <v>201</v>
      </c>
      <c r="D30" s="147" t="s">
        <v>2391</v>
      </c>
      <c r="E30" s="147" t="s">
        <v>2825</v>
      </c>
      <c r="F30" s="147" t="s">
        <v>196</v>
      </c>
      <c r="G30" s="147">
        <v>0</v>
      </c>
      <c r="H30" s="147">
        <v>15</v>
      </c>
      <c r="I30" s="147">
        <v>27</v>
      </c>
      <c r="J30" s="147" t="s">
        <v>2605</v>
      </c>
      <c r="K30" s="147" t="s">
        <v>2606</v>
      </c>
      <c r="L30" s="166"/>
    </row>
    <row r="31" spans="1:12" s="100" customFormat="1" ht="12.75">
      <c r="A31" s="98" t="s">
        <v>1343</v>
      </c>
      <c r="B31" s="148" t="s">
        <v>187</v>
      </c>
      <c r="C31" s="147" t="s">
        <v>201</v>
      </c>
      <c r="D31" s="147" t="s">
        <v>2392</v>
      </c>
      <c r="E31" s="147" t="s">
        <v>2825</v>
      </c>
      <c r="F31" s="147" t="s">
        <v>196</v>
      </c>
      <c r="G31" s="147">
        <v>7</v>
      </c>
      <c r="H31" s="147">
        <v>87</v>
      </c>
      <c r="I31" s="147">
        <v>59</v>
      </c>
      <c r="J31" s="147" t="s">
        <v>2607</v>
      </c>
      <c r="K31" s="147" t="s">
        <v>2608</v>
      </c>
      <c r="L31" s="166"/>
    </row>
    <row r="32" spans="1:12" s="100" customFormat="1" ht="12.75">
      <c r="A32" s="98" t="s">
        <v>1343</v>
      </c>
      <c r="B32" s="148" t="s">
        <v>187</v>
      </c>
      <c r="C32" s="147" t="s">
        <v>201</v>
      </c>
      <c r="D32" s="147" t="s">
        <v>2393</v>
      </c>
      <c r="E32" s="147" t="s">
        <v>2825</v>
      </c>
      <c r="F32" s="147" t="s">
        <v>196</v>
      </c>
      <c r="G32" s="147">
        <v>0</v>
      </c>
      <c r="H32" s="147">
        <v>0</v>
      </c>
      <c r="I32" s="147">
        <v>40</v>
      </c>
      <c r="J32" s="147" t="s">
        <v>2598</v>
      </c>
      <c r="K32" s="147" t="s">
        <v>2562</v>
      </c>
      <c r="L32" s="166"/>
    </row>
    <row r="33" spans="1:12" s="100" customFormat="1" ht="12.75">
      <c r="A33" s="98" t="s">
        <v>1343</v>
      </c>
      <c r="B33" s="148" t="s">
        <v>187</v>
      </c>
      <c r="C33" s="147" t="s">
        <v>201</v>
      </c>
      <c r="D33" s="147" t="s">
        <v>2394</v>
      </c>
      <c r="E33" s="147" t="s">
        <v>2826</v>
      </c>
      <c r="F33" s="147"/>
      <c r="G33" s="147">
        <v>2</v>
      </c>
      <c r="H33" s="147">
        <v>1</v>
      </c>
      <c r="I33" s="147">
        <v>39</v>
      </c>
      <c r="J33" s="147" t="s">
        <v>2609</v>
      </c>
      <c r="K33" s="147" t="s">
        <v>2610</v>
      </c>
      <c r="L33" s="166"/>
    </row>
    <row r="34" spans="1:12" s="100" customFormat="1" ht="12.75">
      <c r="A34" s="98" t="s">
        <v>1343</v>
      </c>
      <c r="B34" s="148" t="s">
        <v>187</v>
      </c>
      <c r="C34" s="147" t="s">
        <v>201</v>
      </c>
      <c r="D34" s="147" t="s">
        <v>2395</v>
      </c>
      <c r="E34" s="147" t="s">
        <v>2826</v>
      </c>
      <c r="F34" s="147"/>
      <c r="G34" s="147">
        <v>0</v>
      </c>
      <c r="H34" s="147">
        <v>11</v>
      </c>
      <c r="I34" s="147">
        <v>70</v>
      </c>
      <c r="J34" s="147" t="s">
        <v>2611</v>
      </c>
      <c r="K34" s="147" t="s">
        <v>2612</v>
      </c>
      <c r="L34" s="166"/>
    </row>
    <row r="35" spans="1:12" s="100" customFormat="1" ht="12.75">
      <c r="A35" s="98" t="s">
        <v>1343</v>
      </c>
      <c r="B35" s="148" t="s">
        <v>187</v>
      </c>
      <c r="C35" s="147" t="s">
        <v>201</v>
      </c>
      <c r="D35" s="147" t="s">
        <v>2396</v>
      </c>
      <c r="E35" s="147" t="s">
        <v>2826</v>
      </c>
      <c r="F35" s="147"/>
      <c r="G35" s="147">
        <v>0</v>
      </c>
      <c r="H35" s="147">
        <v>26</v>
      </c>
      <c r="I35" s="147">
        <v>95</v>
      </c>
      <c r="J35" s="147" t="s">
        <v>2613</v>
      </c>
      <c r="K35" s="147" t="s">
        <v>2614</v>
      </c>
      <c r="L35" s="166"/>
    </row>
    <row r="36" spans="1:12" s="100" customFormat="1" ht="12.75">
      <c r="A36" s="98" t="s">
        <v>1343</v>
      </c>
      <c r="B36" s="148" t="s">
        <v>187</v>
      </c>
      <c r="C36" s="147" t="s">
        <v>201</v>
      </c>
      <c r="D36" s="147" t="s">
        <v>2397</v>
      </c>
      <c r="E36" s="147" t="s">
        <v>2826</v>
      </c>
      <c r="F36" s="147"/>
      <c r="G36" s="147">
        <v>0</v>
      </c>
      <c r="H36" s="147">
        <v>23</v>
      </c>
      <c r="I36" s="147">
        <v>56</v>
      </c>
      <c r="J36" s="147" t="s">
        <v>2615</v>
      </c>
      <c r="K36" s="147" t="s">
        <v>2602</v>
      </c>
      <c r="L36" s="166"/>
    </row>
    <row r="37" spans="1:12" s="100" customFormat="1" ht="12.75">
      <c r="A37" s="98" t="s">
        <v>1343</v>
      </c>
      <c r="B37" s="148" t="s">
        <v>187</v>
      </c>
      <c r="C37" s="147" t="s">
        <v>201</v>
      </c>
      <c r="D37" s="147" t="s">
        <v>2398</v>
      </c>
      <c r="E37" s="147" t="s">
        <v>2825</v>
      </c>
      <c r="F37" s="147" t="s">
        <v>207</v>
      </c>
      <c r="G37" s="147">
        <v>3</v>
      </c>
      <c r="H37" s="147">
        <v>28</v>
      </c>
      <c r="I37" s="147">
        <v>81</v>
      </c>
      <c r="J37" s="147" t="s">
        <v>2616</v>
      </c>
      <c r="K37" s="147" t="s">
        <v>2617</v>
      </c>
      <c r="L37" s="166"/>
    </row>
    <row r="38" spans="1:12" s="100" customFormat="1" ht="12.75">
      <c r="A38" s="98" t="s">
        <v>1343</v>
      </c>
      <c r="B38" s="148" t="s">
        <v>187</v>
      </c>
      <c r="C38" s="147" t="s">
        <v>201</v>
      </c>
      <c r="D38" s="147" t="s">
        <v>2399</v>
      </c>
      <c r="E38" s="147" t="s">
        <v>2825</v>
      </c>
      <c r="F38" s="147" t="s">
        <v>207</v>
      </c>
      <c r="G38" s="147">
        <v>0</v>
      </c>
      <c r="H38" s="147">
        <v>15</v>
      </c>
      <c r="I38" s="147">
        <v>72</v>
      </c>
      <c r="J38" s="147" t="s">
        <v>2618</v>
      </c>
      <c r="K38" s="147" t="s">
        <v>2619</v>
      </c>
      <c r="L38" s="167"/>
    </row>
    <row r="39" spans="1:12" s="100" customFormat="1" ht="12.75">
      <c r="A39" s="98" t="s">
        <v>1343</v>
      </c>
      <c r="B39" s="148" t="s">
        <v>187</v>
      </c>
      <c r="C39" s="147" t="s">
        <v>201</v>
      </c>
      <c r="D39" s="147" t="s">
        <v>2400</v>
      </c>
      <c r="E39" s="147" t="s">
        <v>2825</v>
      </c>
      <c r="F39" s="147" t="s">
        <v>207</v>
      </c>
      <c r="G39" s="147">
        <v>1</v>
      </c>
      <c r="H39" s="147">
        <v>73</v>
      </c>
      <c r="I39" s="147">
        <v>81</v>
      </c>
      <c r="J39" s="147" t="s">
        <v>2620</v>
      </c>
      <c r="K39" s="147" t="s">
        <v>2621</v>
      </c>
      <c r="L39" s="166"/>
    </row>
    <row r="40" spans="1:12" s="100" customFormat="1" ht="12.75">
      <c r="A40" s="98" t="s">
        <v>1343</v>
      </c>
      <c r="B40" s="148" t="s">
        <v>187</v>
      </c>
      <c r="C40" s="147" t="s">
        <v>201</v>
      </c>
      <c r="D40" s="147" t="s">
        <v>2401</v>
      </c>
      <c r="E40" s="147" t="s">
        <v>2825</v>
      </c>
      <c r="F40" s="147" t="s">
        <v>207</v>
      </c>
      <c r="G40" s="147">
        <v>0</v>
      </c>
      <c r="H40" s="147">
        <v>91</v>
      </c>
      <c r="I40" s="147">
        <v>14</v>
      </c>
      <c r="J40" s="147" t="s">
        <v>2622</v>
      </c>
      <c r="K40" s="147" t="s">
        <v>2623</v>
      </c>
      <c r="L40" s="167"/>
    </row>
    <row r="41" spans="1:12" s="100" customFormat="1" ht="12.75">
      <c r="A41" s="98" t="s">
        <v>1343</v>
      </c>
      <c r="B41" s="148" t="s">
        <v>187</v>
      </c>
      <c r="C41" s="147" t="s">
        <v>201</v>
      </c>
      <c r="D41" s="147" t="s">
        <v>2402</v>
      </c>
      <c r="E41" s="147" t="s">
        <v>2825</v>
      </c>
      <c r="F41" s="147" t="s">
        <v>207</v>
      </c>
      <c r="G41" s="147">
        <v>0</v>
      </c>
      <c r="H41" s="147">
        <v>6</v>
      </c>
      <c r="I41" s="147">
        <v>13</v>
      </c>
      <c r="J41" s="147" t="s">
        <v>2624</v>
      </c>
      <c r="K41" s="147" t="s">
        <v>2592</v>
      </c>
      <c r="L41" s="166"/>
    </row>
    <row r="42" spans="1:12" s="100" customFormat="1" ht="12.75">
      <c r="A42" s="98" t="s">
        <v>1343</v>
      </c>
      <c r="B42" s="148" t="s">
        <v>187</v>
      </c>
      <c r="C42" s="147" t="s">
        <v>201</v>
      </c>
      <c r="D42" s="147" t="s">
        <v>2403</v>
      </c>
      <c r="E42" s="147" t="s">
        <v>2825</v>
      </c>
      <c r="F42" s="147" t="s">
        <v>207</v>
      </c>
      <c r="G42" s="147">
        <v>0</v>
      </c>
      <c r="H42" s="147">
        <v>26</v>
      </c>
      <c r="I42" s="147">
        <v>68</v>
      </c>
      <c r="J42" s="147" t="s">
        <v>2625</v>
      </c>
      <c r="K42" s="147" t="s">
        <v>2626</v>
      </c>
      <c r="L42" s="166"/>
    </row>
    <row r="43" spans="1:12" s="100" customFormat="1" ht="12.75">
      <c r="A43" s="98" t="s">
        <v>1343</v>
      </c>
      <c r="B43" s="151" t="s">
        <v>187</v>
      </c>
      <c r="C43" s="152" t="s">
        <v>201</v>
      </c>
      <c r="D43" s="152" t="s">
        <v>2404</v>
      </c>
      <c r="E43" s="152" t="s">
        <v>2827</v>
      </c>
      <c r="F43" s="152"/>
      <c r="G43" s="152">
        <v>0</v>
      </c>
      <c r="H43" s="152">
        <v>2</v>
      </c>
      <c r="I43" s="152">
        <v>8</v>
      </c>
      <c r="J43" s="152" t="s">
        <v>2627</v>
      </c>
      <c r="K43" s="152" t="s">
        <v>2627</v>
      </c>
      <c r="L43" s="166"/>
    </row>
    <row r="44" spans="1:12" s="100" customFormat="1" ht="12.75">
      <c r="A44" s="98" t="s">
        <v>1343</v>
      </c>
      <c r="B44" s="148" t="s">
        <v>187</v>
      </c>
      <c r="C44" s="147" t="s">
        <v>201</v>
      </c>
      <c r="D44" s="147" t="s">
        <v>2405</v>
      </c>
      <c r="E44" s="147" t="s">
        <v>2825</v>
      </c>
      <c r="F44" s="147" t="s">
        <v>199</v>
      </c>
      <c r="G44" s="147">
        <v>0</v>
      </c>
      <c r="H44" s="147">
        <v>38</v>
      </c>
      <c r="I44" s="147">
        <v>39</v>
      </c>
      <c r="J44" s="147" t="s">
        <v>2628</v>
      </c>
      <c r="K44" s="147" t="s">
        <v>2629</v>
      </c>
      <c r="L44" s="166"/>
    </row>
    <row r="45" spans="1:12" s="100" customFormat="1" ht="12.75">
      <c r="A45" s="98" t="s">
        <v>1343</v>
      </c>
      <c r="B45" s="148" t="s">
        <v>187</v>
      </c>
      <c r="C45" s="147" t="s">
        <v>201</v>
      </c>
      <c r="D45" s="147" t="s">
        <v>2406</v>
      </c>
      <c r="E45" s="147" t="s">
        <v>2825</v>
      </c>
      <c r="F45" s="147" t="s">
        <v>199</v>
      </c>
      <c r="G45" s="147">
        <v>0</v>
      </c>
      <c r="H45" s="147">
        <v>0</v>
      </c>
      <c r="I45" s="147">
        <v>52</v>
      </c>
      <c r="J45" s="147" t="s">
        <v>2565</v>
      </c>
      <c r="K45" s="147" t="s">
        <v>2560</v>
      </c>
      <c r="L45" s="166"/>
    </row>
    <row r="46" spans="1:12" s="100" customFormat="1" ht="12.75">
      <c r="A46" s="98" t="s">
        <v>1343</v>
      </c>
      <c r="B46" s="148" t="s">
        <v>187</v>
      </c>
      <c r="C46" s="147" t="s">
        <v>201</v>
      </c>
      <c r="D46" s="147" t="s">
        <v>2407</v>
      </c>
      <c r="E46" s="147" t="s">
        <v>2825</v>
      </c>
      <c r="F46" s="147" t="s">
        <v>199</v>
      </c>
      <c r="G46" s="147">
        <v>3</v>
      </c>
      <c r="H46" s="147">
        <v>45</v>
      </c>
      <c r="I46" s="147">
        <v>1</v>
      </c>
      <c r="J46" s="147" t="s">
        <v>2630</v>
      </c>
      <c r="K46" s="147" t="s">
        <v>2631</v>
      </c>
      <c r="L46" s="166"/>
    </row>
    <row r="47" spans="1:12" s="100" customFormat="1" ht="12.75">
      <c r="A47" s="98" t="s">
        <v>1343</v>
      </c>
      <c r="B47" s="148" t="s">
        <v>187</v>
      </c>
      <c r="C47" s="147" t="s">
        <v>201</v>
      </c>
      <c r="D47" s="147" t="s">
        <v>2408</v>
      </c>
      <c r="E47" s="147" t="s">
        <v>2825</v>
      </c>
      <c r="F47" s="147" t="s">
        <v>199</v>
      </c>
      <c r="G47" s="147">
        <v>11</v>
      </c>
      <c r="H47" s="147">
        <v>26</v>
      </c>
      <c r="I47" s="147">
        <v>13</v>
      </c>
      <c r="J47" s="147" t="s">
        <v>2632</v>
      </c>
      <c r="K47" s="147" t="s">
        <v>2633</v>
      </c>
      <c r="L47" s="166"/>
    </row>
    <row r="48" spans="1:12" s="100" customFormat="1" ht="12.75">
      <c r="A48" s="98" t="s">
        <v>1343</v>
      </c>
      <c r="B48" s="148" t="s">
        <v>187</v>
      </c>
      <c r="C48" s="147" t="s">
        <v>201</v>
      </c>
      <c r="D48" s="147" t="s">
        <v>2409</v>
      </c>
      <c r="E48" s="147" t="s">
        <v>2825</v>
      </c>
      <c r="F48" s="147" t="s">
        <v>199</v>
      </c>
      <c r="G48" s="147">
        <v>0</v>
      </c>
      <c r="H48" s="147">
        <v>18</v>
      </c>
      <c r="I48" s="147">
        <v>88</v>
      </c>
      <c r="J48" s="147" t="s">
        <v>2634</v>
      </c>
      <c r="K48" s="147" t="s">
        <v>2635</v>
      </c>
      <c r="L48" s="166"/>
    </row>
    <row r="49" spans="1:12" s="100" customFormat="1" ht="12.75">
      <c r="A49" s="98" t="s">
        <v>1343</v>
      </c>
      <c r="B49" s="148" t="s">
        <v>187</v>
      </c>
      <c r="C49" s="147" t="s">
        <v>201</v>
      </c>
      <c r="D49" s="147" t="s">
        <v>2410</v>
      </c>
      <c r="E49" s="147" t="s">
        <v>2825</v>
      </c>
      <c r="F49" s="147" t="s">
        <v>199</v>
      </c>
      <c r="G49" s="147">
        <v>0</v>
      </c>
      <c r="H49" s="147">
        <v>0</v>
      </c>
      <c r="I49" s="147">
        <v>12</v>
      </c>
      <c r="J49" s="147" t="s">
        <v>2560</v>
      </c>
      <c r="K49" s="147" t="s">
        <v>2562</v>
      </c>
      <c r="L49" s="166"/>
    </row>
    <row r="50" spans="1:12" s="100" customFormat="1" ht="12.75">
      <c r="A50" s="98" t="s">
        <v>1343</v>
      </c>
      <c r="B50" s="148" t="s">
        <v>187</v>
      </c>
      <c r="C50" s="147" t="s">
        <v>239</v>
      </c>
      <c r="D50" s="147" t="s">
        <v>209</v>
      </c>
      <c r="E50" s="147" t="s">
        <v>2828</v>
      </c>
      <c r="F50" s="147" t="s">
        <v>207</v>
      </c>
      <c r="G50" s="147">
        <v>0</v>
      </c>
      <c r="H50" s="147">
        <v>14</v>
      </c>
      <c r="I50" s="147">
        <v>33</v>
      </c>
      <c r="J50" s="147" t="s">
        <v>2636</v>
      </c>
      <c r="K50" s="147" t="s">
        <v>2637</v>
      </c>
      <c r="L50" s="166"/>
    </row>
    <row r="51" spans="1:12" s="100" customFormat="1" ht="12.75">
      <c r="A51" s="98" t="s">
        <v>1343</v>
      </c>
      <c r="B51" s="148" t="s">
        <v>187</v>
      </c>
      <c r="C51" s="147" t="s">
        <v>239</v>
      </c>
      <c r="D51" s="147" t="s">
        <v>2411</v>
      </c>
      <c r="E51" s="147" t="s">
        <v>2825</v>
      </c>
      <c r="F51" s="147" t="s">
        <v>1151</v>
      </c>
      <c r="G51" s="147">
        <v>24</v>
      </c>
      <c r="H51" s="147">
        <v>69</v>
      </c>
      <c r="I51" s="147">
        <v>80</v>
      </c>
      <c r="J51" s="147" t="s">
        <v>2638</v>
      </c>
      <c r="K51" s="147" t="s">
        <v>2639</v>
      </c>
      <c r="L51" s="166"/>
    </row>
    <row r="52" spans="1:12" s="100" customFormat="1" ht="12.75">
      <c r="A52" s="98" t="s">
        <v>1343</v>
      </c>
      <c r="B52" s="148" t="s">
        <v>187</v>
      </c>
      <c r="C52" s="147" t="s">
        <v>239</v>
      </c>
      <c r="D52" s="147" t="s">
        <v>2412</v>
      </c>
      <c r="E52" s="147" t="s">
        <v>2826</v>
      </c>
      <c r="F52" s="147"/>
      <c r="G52" s="147">
        <v>0</v>
      </c>
      <c r="H52" s="147">
        <v>17</v>
      </c>
      <c r="I52" s="147">
        <v>13</v>
      </c>
      <c r="J52" s="147" t="s">
        <v>2590</v>
      </c>
      <c r="K52" s="147" t="s">
        <v>2640</v>
      </c>
      <c r="L52" s="166"/>
    </row>
    <row r="53" spans="1:12" s="100" customFormat="1" ht="12.75">
      <c r="A53" s="98" t="s">
        <v>1343</v>
      </c>
      <c r="B53" s="148" t="s">
        <v>187</v>
      </c>
      <c r="C53" s="147" t="s">
        <v>239</v>
      </c>
      <c r="D53" s="147" t="s">
        <v>2413</v>
      </c>
      <c r="E53" s="147" t="s">
        <v>2825</v>
      </c>
      <c r="F53" s="147" t="s">
        <v>196</v>
      </c>
      <c r="G53" s="147">
        <v>6</v>
      </c>
      <c r="H53" s="147">
        <v>84</v>
      </c>
      <c r="I53" s="147">
        <v>19</v>
      </c>
      <c r="J53" s="147" t="s">
        <v>2641</v>
      </c>
      <c r="K53" s="147" t="s">
        <v>2642</v>
      </c>
      <c r="L53" s="166"/>
    </row>
    <row r="54" spans="1:12" s="100" customFormat="1" ht="12.75">
      <c r="A54" s="98" t="s">
        <v>1343</v>
      </c>
      <c r="B54" s="148" t="s">
        <v>187</v>
      </c>
      <c r="C54" s="147" t="s">
        <v>209</v>
      </c>
      <c r="D54" s="147" t="s">
        <v>2381</v>
      </c>
      <c r="E54" s="147" t="s">
        <v>2829</v>
      </c>
      <c r="F54" s="147" t="s">
        <v>199</v>
      </c>
      <c r="G54" s="147">
        <v>0</v>
      </c>
      <c r="H54" s="147">
        <v>0</v>
      </c>
      <c r="I54" s="147">
        <v>57</v>
      </c>
      <c r="J54" s="147" t="s">
        <v>2643</v>
      </c>
      <c r="K54" s="147" t="s">
        <v>2624</v>
      </c>
      <c r="L54" s="166"/>
    </row>
    <row r="55" spans="1:12" s="100" customFormat="1" ht="12.75">
      <c r="A55" s="98" t="s">
        <v>1343</v>
      </c>
      <c r="B55" s="148" t="s">
        <v>187</v>
      </c>
      <c r="C55" s="147" t="s">
        <v>209</v>
      </c>
      <c r="D55" s="147" t="s">
        <v>2414</v>
      </c>
      <c r="E55" s="147" t="s">
        <v>2829</v>
      </c>
      <c r="F55" s="147" t="s">
        <v>199</v>
      </c>
      <c r="G55" s="147">
        <v>0</v>
      </c>
      <c r="H55" s="147">
        <v>8</v>
      </c>
      <c r="I55" s="147">
        <v>60</v>
      </c>
      <c r="J55" s="147" t="s">
        <v>2644</v>
      </c>
      <c r="K55" s="147" t="s">
        <v>2645</v>
      </c>
      <c r="L55" s="166"/>
    </row>
    <row r="56" spans="1:12" s="100" customFormat="1" ht="12.75">
      <c r="A56" s="98" t="s">
        <v>1343</v>
      </c>
      <c r="B56" s="148" t="s">
        <v>187</v>
      </c>
      <c r="C56" s="147" t="s">
        <v>209</v>
      </c>
      <c r="D56" s="147" t="s">
        <v>2415</v>
      </c>
      <c r="E56" s="147" t="s">
        <v>2830</v>
      </c>
      <c r="F56" s="147" t="s">
        <v>1151</v>
      </c>
      <c r="G56" s="147">
        <v>0</v>
      </c>
      <c r="H56" s="147">
        <v>4</v>
      </c>
      <c r="I56" s="147">
        <v>32</v>
      </c>
      <c r="J56" s="147" t="s">
        <v>2646</v>
      </c>
      <c r="K56" s="147" t="s">
        <v>2647</v>
      </c>
      <c r="L56" s="166"/>
    </row>
    <row r="57" spans="1:12" s="100" customFormat="1" ht="12.75">
      <c r="A57" s="98" t="s">
        <v>1343</v>
      </c>
      <c r="B57" s="148" t="s">
        <v>187</v>
      </c>
      <c r="C57" s="147" t="s">
        <v>209</v>
      </c>
      <c r="D57" s="147" t="s">
        <v>2416</v>
      </c>
      <c r="E57" s="147" t="s">
        <v>2829</v>
      </c>
      <c r="F57" s="147" t="s">
        <v>199</v>
      </c>
      <c r="G57" s="147">
        <v>0</v>
      </c>
      <c r="H57" s="147">
        <v>2</v>
      </c>
      <c r="I57" s="147">
        <v>10</v>
      </c>
      <c r="J57" s="147" t="s">
        <v>2648</v>
      </c>
      <c r="K57" s="147" t="s">
        <v>2649</v>
      </c>
      <c r="L57" s="166"/>
    </row>
    <row r="58" spans="1:12" s="100" customFormat="1" ht="12.75">
      <c r="A58" s="98" t="s">
        <v>1343</v>
      </c>
      <c r="B58" s="148" t="s">
        <v>187</v>
      </c>
      <c r="C58" s="147" t="s">
        <v>209</v>
      </c>
      <c r="D58" s="147" t="s">
        <v>2417</v>
      </c>
      <c r="E58" s="147" t="s">
        <v>2829</v>
      </c>
      <c r="F58" s="147" t="s">
        <v>207</v>
      </c>
      <c r="G58" s="147">
        <v>0</v>
      </c>
      <c r="H58" s="147">
        <v>2</v>
      </c>
      <c r="I58" s="147">
        <v>85</v>
      </c>
      <c r="J58" s="147" t="s">
        <v>2650</v>
      </c>
      <c r="K58" s="147" t="s">
        <v>230</v>
      </c>
      <c r="L58" s="166"/>
    </row>
    <row r="59" spans="1:12" s="100" customFormat="1" ht="12.75">
      <c r="A59" s="98" t="s">
        <v>1343</v>
      </c>
      <c r="B59" s="148" t="s">
        <v>187</v>
      </c>
      <c r="C59" s="147" t="s">
        <v>209</v>
      </c>
      <c r="D59" s="147" t="s">
        <v>2418</v>
      </c>
      <c r="E59" s="147" t="s">
        <v>2829</v>
      </c>
      <c r="F59" s="147" t="s">
        <v>207</v>
      </c>
      <c r="G59" s="147">
        <v>0</v>
      </c>
      <c r="H59" s="147">
        <v>9</v>
      </c>
      <c r="I59" s="147">
        <v>10</v>
      </c>
      <c r="J59" s="147" t="s">
        <v>2651</v>
      </c>
      <c r="K59" s="147" t="s">
        <v>2652</v>
      </c>
      <c r="L59" s="166"/>
    </row>
    <row r="60" spans="1:12" s="100" customFormat="1" ht="12.75">
      <c r="A60" s="98" t="s">
        <v>1343</v>
      </c>
      <c r="B60" s="148" t="s">
        <v>187</v>
      </c>
      <c r="C60" s="147" t="s">
        <v>209</v>
      </c>
      <c r="D60" s="147" t="s">
        <v>2419</v>
      </c>
      <c r="E60" s="147" t="s">
        <v>2829</v>
      </c>
      <c r="F60" s="147" t="s">
        <v>207</v>
      </c>
      <c r="G60" s="147">
        <v>0</v>
      </c>
      <c r="H60" s="147">
        <v>12</v>
      </c>
      <c r="I60" s="147">
        <v>3</v>
      </c>
      <c r="J60" s="147" t="s">
        <v>2653</v>
      </c>
      <c r="K60" s="147" t="s">
        <v>2654</v>
      </c>
      <c r="L60" s="167"/>
    </row>
    <row r="61" spans="1:12" s="100" customFormat="1" ht="12.75">
      <c r="A61" s="98" t="s">
        <v>1343</v>
      </c>
      <c r="B61" s="148" t="s">
        <v>187</v>
      </c>
      <c r="C61" s="147" t="s">
        <v>209</v>
      </c>
      <c r="D61" s="147" t="s">
        <v>2420</v>
      </c>
      <c r="E61" s="147" t="s">
        <v>2829</v>
      </c>
      <c r="F61" s="147" t="s">
        <v>207</v>
      </c>
      <c r="G61" s="147">
        <v>0</v>
      </c>
      <c r="H61" s="147">
        <v>4</v>
      </c>
      <c r="I61" s="147">
        <v>40</v>
      </c>
      <c r="J61" s="147" t="s">
        <v>2655</v>
      </c>
      <c r="K61" s="147" t="s">
        <v>2656</v>
      </c>
      <c r="L61" s="166"/>
    </row>
    <row r="62" spans="1:12" s="100" customFormat="1" ht="12.75">
      <c r="A62" s="98" t="s">
        <v>1343</v>
      </c>
      <c r="B62" s="148" t="s">
        <v>187</v>
      </c>
      <c r="C62" s="147" t="s">
        <v>209</v>
      </c>
      <c r="D62" s="147" t="s">
        <v>2421</v>
      </c>
      <c r="E62" s="147" t="s">
        <v>2829</v>
      </c>
      <c r="F62" s="147" t="s">
        <v>207</v>
      </c>
      <c r="G62" s="147">
        <v>0</v>
      </c>
      <c r="H62" s="147">
        <v>0</v>
      </c>
      <c r="I62" s="147">
        <v>58</v>
      </c>
      <c r="J62" s="147" t="s">
        <v>2657</v>
      </c>
      <c r="K62" s="147" t="s">
        <v>2581</v>
      </c>
      <c r="L62" s="166"/>
    </row>
    <row r="63" spans="1:12" s="100" customFormat="1" ht="12.75">
      <c r="A63" s="98" t="s">
        <v>1343</v>
      </c>
      <c r="B63" s="148" t="s">
        <v>187</v>
      </c>
      <c r="C63" s="147" t="s">
        <v>209</v>
      </c>
      <c r="D63" s="147" t="s">
        <v>2422</v>
      </c>
      <c r="E63" s="147" t="s">
        <v>2829</v>
      </c>
      <c r="F63" s="147" t="s">
        <v>207</v>
      </c>
      <c r="G63" s="147">
        <v>0</v>
      </c>
      <c r="H63" s="147">
        <v>1</v>
      </c>
      <c r="I63" s="147">
        <v>5</v>
      </c>
      <c r="J63" s="147" t="s">
        <v>2658</v>
      </c>
      <c r="K63" s="147" t="s">
        <v>2659</v>
      </c>
      <c r="L63" s="166"/>
    </row>
    <row r="64" spans="1:12" s="100" customFormat="1" ht="12.75">
      <c r="A64" s="98" t="s">
        <v>1343</v>
      </c>
      <c r="B64" s="148" t="s">
        <v>187</v>
      </c>
      <c r="C64" s="147" t="s">
        <v>209</v>
      </c>
      <c r="D64" s="147" t="s">
        <v>2423</v>
      </c>
      <c r="E64" s="147" t="s">
        <v>2829</v>
      </c>
      <c r="F64" s="147" t="s">
        <v>207</v>
      </c>
      <c r="G64" s="147">
        <v>0</v>
      </c>
      <c r="H64" s="147">
        <v>1</v>
      </c>
      <c r="I64" s="147">
        <v>35</v>
      </c>
      <c r="J64" s="147" t="s">
        <v>2660</v>
      </c>
      <c r="K64" s="147" t="s">
        <v>2661</v>
      </c>
      <c r="L64" s="166"/>
    </row>
    <row r="65" spans="1:12" s="100" customFormat="1" ht="12.75">
      <c r="A65" s="98" t="s">
        <v>1343</v>
      </c>
      <c r="B65" s="148" t="s">
        <v>187</v>
      </c>
      <c r="C65" s="147" t="s">
        <v>209</v>
      </c>
      <c r="D65" s="147" t="s">
        <v>2424</v>
      </c>
      <c r="E65" s="147" t="s">
        <v>2829</v>
      </c>
      <c r="F65" s="147" t="s">
        <v>207</v>
      </c>
      <c r="G65" s="147">
        <v>0</v>
      </c>
      <c r="H65" s="147">
        <v>1</v>
      </c>
      <c r="I65" s="147">
        <v>69</v>
      </c>
      <c r="J65" s="147" t="s">
        <v>2662</v>
      </c>
      <c r="K65" s="147" t="s">
        <v>2600</v>
      </c>
      <c r="L65" s="166"/>
    </row>
    <row r="66" spans="1:12" s="100" customFormat="1" ht="12.75">
      <c r="A66" s="98" t="s">
        <v>1343</v>
      </c>
      <c r="B66" s="148" t="s">
        <v>187</v>
      </c>
      <c r="C66" s="147" t="s">
        <v>209</v>
      </c>
      <c r="D66" s="147" t="s">
        <v>2425</v>
      </c>
      <c r="E66" s="147" t="s">
        <v>2829</v>
      </c>
      <c r="F66" s="147" t="s">
        <v>207</v>
      </c>
      <c r="G66" s="147">
        <v>0</v>
      </c>
      <c r="H66" s="147">
        <v>0</v>
      </c>
      <c r="I66" s="147">
        <v>24</v>
      </c>
      <c r="J66" s="147" t="s">
        <v>2663</v>
      </c>
      <c r="K66" s="147" t="s">
        <v>2664</v>
      </c>
      <c r="L66" s="166"/>
    </row>
    <row r="67" spans="1:12" s="100" customFormat="1" ht="12.75">
      <c r="A67" s="98" t="s">
        <v>1343</v>
      </c>
      <c r="B67" s="148" t="s">
        <v>187</v>
      </c>
      <c r="C67" s="147" t="s">
        <v>209</v>
      </c>
      <c r="D67" s="147" t="s">
        <v>2426</v>
      </c>
      <c r="E67" s="147" t="s">
        <v>2829</v>
      </c>
      <c r="F67" s="147" t="s">
        <v>196</v>
      </c>
      <c r="G67" s="147">
        <v>0</v>
      </c>
      <c r="H67" s="147">
        <v>1</v>
      </c>
      <c r="I67" s="147">
        <v>87</v>
      </c>
      <c r="J67" s="147" t="s">
        <v>2665</v>
      </c>
      <c r="K67" s="147" t="s">
        <v>2666</v>
      </c>
      <c r="L67" s="166"/>
    </row>
    <row r="68" spans="1:12" s="100" customFormat="1" ht="12.75">
      <c r="A68" s="98" t="s">
        <v>1343</v>
      </c>
      <c r="B68" s="148" t="s">
        <v>187</v>
      </c>
      <c r="C68" s="147" t="s">
        <v>210</v>
      </c>
      <c r="D68" s="147" t="s">
        <v>1151</v>
      </c>
      <c r="E68" s="147" t="s">
        <v>2826</v>
      </c>
      <c r="F68" s="147"/>
      <c r="G68" s="147">
        <v>0</v>
      </c>
      <c r="H68" s="147">
        <v>13</v>
      </c>
      <c r="I68" s="147">
        <v>79</v>
      </c>
      <c r="J68" s="147" t="s">
        <v>2664</v>
      </c>
      <c r="K68" s="147" t="s">
        <v>2667</v>
      </c>
      <c r="L68" s="166"/>
    </row>
    <row r="69" spans="1:12" s="100" customFormat="1" ht="12.75">
      <c r="A69" s="98" t="s">
        <v>1343</v>
      </c>
      <c r="B69" s="148" t="s">
        <v>187</v>
      </c>
      <c r="C69" s="147" t="s">
        <v>210</v>
      </c>
      <c r="D69" s="147" t="s">
        <v>2427</v>
      </c>
      <c r="E69" s="147" t="s">
        <v>2831</v>
      </c>
      <c r="F69" s="147"/>
      <c r="G69" s="147">
        <v>0</v>
      </c>
      <c r="H69" s="147">
        <v>0</v>
      </c>
      <c r="I69" s="147">
        <v>36</v>
      </c>
      <c r="J69" s="147" t="s">
        <v>2627</v>
      </c>
      <c r="K69" s="147" t="s">
        <v>2627</v>
      </c>
      <c r="L69" s="166"/>
    </row>
    <row r="70" spans="1:12" s="100" customFormat="1" ht="12.75">
      <c r="A70" s="98" t="s">
        <v>1343</v>
      </c>
      <c r="B70" s="148" t="s">
        <v>187</v>
      </c>
      <c r="C70" s="147" t="s">
        <v>210</v>
      </c>
      <c r="D70" s="147" t="s">
        <v>2377</v>
      </c>
      <c r="E70" s="147" t="s">
        <v>2825</v>
      </c>
      <c r="F70" s="147" t="s">
        <v>199</v>
      </c>
      <c r="G70" s="147">
        <v>0</v>
      </c>
      <c r="H70" s="147">
        <v>1</v>
      </c>
      <c r="I70" s="147">
        <v>0</v>
      </c>
      <c r="J70" s="147" t="s">
        <v>2664</v>
      </c>
      <c r="K70" s="147" t="s">
        <v>2561</v>
      </c>
      <c r="L70" s="166"/>
    </row>
    <row r="71" spans="1:12" s="100" customFormat="1" ht="12.75">
      <c r="A71" s="98" t="s">
        <v>1343</v>
      </c>
      <c r="B71" s="148" t="s">
        <v>187</v>
      </c>
      <c r="C71" s="147" t="s">
        <v>210</v>
      </c>
      <c r="D71" s="147" t="s">
        <v>2428</v>
      </c>
      <c r="E71" s="147" t="s">
        <v>2829</v>
      </c>
      <c r="F71" s="147" t="s">
        <v>199</v>
      </c>
      <c r="G71" s="147">
        <v>0</v>
      </c>
      <c r="H71" s="147">
        <v>2</v>
      </c>
      <c r="I71" s="147">
        <v>98</v>
      </c>
      <c r="J71" s="147" t="s">
        <v>2668</v>
      </c>
      <c r="K71" s="147" t="s">
        <v>2669</v>
      </c>
      <c r="L71" s="166"/>
    </row>
    <row r="72" spans="1:12" s="100" customFormat="1" ht="12.75">
      <c r="A72" s="98" t="s">
        <v>1343</v>
      </c>
      <c r="B72" s="148" t="s">
        <v>187</v>
      </c>
      <c r="C72" s="147" t="s">
        <v>210</v>
      </c>
      <c r="D72" s="147" t="s">
        <v>223</v>
      </c>
      <c r="E72" s="147" t="s">
        <v>2832</v>
      </c>
      <c r="F72" s="147"/>
      <c r="G72" s="147">
        <v>0</v>
      </c>
      <c r="H72" s="147">
        <v>18</v>
      </c>
      <c r="I72" s="147">
        <v>70</v>
      </c>
      <c r="J72" s="147" t="s">
        <v>2627</v>
      </c>
      <c r="K72" s="147" t="s">
        <v>2627</v>
      </c>
      <c r="L72" s="166"/>
    </row>
    <row r="73" spans="1:12" s="100" customFormat="1" ht="12.75">
      <c r="A73" s="98" t="s">
        <v>1343</v>
      </c>
      <c r="B73" s="148" t="s">
        <v>187</v>
      </c>
      <c r="C73" s="147" t="s">
        <v>210</v>
      </c>
      <c r="D73" s="147" t="s">
        <v>2429</v>
      </c>
      <c r="E73" s="147" t="s">
        <v>2829</v>
      </c>
      <c r="F73" s="147" t="s">
        <v>199</v>
      </c>
      <c r="G73" s="147">
        <v>0</v>
      </c>
      <c r="H73" s="147">
        <v>24</v>
      </c>
      <c r="I73" s="147">
        <v>70</v>
      </c>
      <c r="J73" s="147" t="s">
        <v>2670</v>
      </c>
      <c r="K73" s="147" t="s">
        <v>2671</v>
      </c>
      <c r="L73" s="166"/>
    </row>
    <row r="74" spans="1:12" s="100" customFormat="1" ht="12.75">
      <c r="A74" s="98" t="s">
        <v>1343</v>
      </c>
      <c r="B74" s="148" t="s">
        <v>187</v>
      </c>
      <c r="C74" s="147" t="s">
        <v>210</v>
      </c>
      <c r="D74" s="147" t="s">
        <v>2430</v>
      </c>
      <c r="E74" s="147" t="s">
        <v>2832</v>
      </c>
      <c r="F74" s="147"/>
      <c r="G74" s="147">
        <v>0</v>
      </c>
      <c r="H74" s="147">
        <v>0</v>
      </c>
      <c r="I74" s="147">
        <v>96</v>
      </c>
      <c r="J74" s="147" t="s">
        <v>2627</v>
      </c>
      <c r="K74" s="147" t="s">
        <v>2627</v>
      </c>
      <c r="L74" s="166"/>
    </row>
    <row r="75" spans="1:12" s="100" customFormat="1" ht="12.75">
      <c r="A75" s="98" t="s">
        <v>1343</v>
      </c>
      <c r="B75" s="148" t="s">
        <v>187</v>
      </c>
      <c r="C75" s="147" t="s">
        <v>210</v>
      </c>
      <c r="D75" s="147" t="s">
        <v>2431</v>
      </c>
      <c r="E75" s="147" t="s">
        <v>2829</v>
      </c>
      <c r="F75" s="147" t="s">
        <v>199</v>
      </c>
      <c r="G75" s="147">
        <v>0</v>
      </c>
      <c r="H75" s="147">
        <v>6</v>
      </c>
      <c r="I75" s="147">
        <v>11</v>
      </c>
      <c r="J75" s="147" t="s">
        <v>2672</v>
      </c>
      <c r="K75" s="147" t="s">
        <v>2673</v>
      </c>
      <c r="L75" s="166"/>
    </row>
    <row r="76" spans="1:12" s="100" customFormat="1" ht="12.75">
      <c r="A76" s="98" t="s">
        <v>1343</v>
      </c>
      <c r="B76" s="148" t="s">
        <v>187</v>
      </c>
      <c r="C76" s="147" t="s">
        <v>210</v>
      </c>
      <c r="D76" s="147" t="s">
        <v>2432</v>
      </c>
      <c r="E76" s="147" t="s">
        <v>2829</v>
      </c>
      <c r="F76" s="147" t="s">
        <v>207</v>
      </c>
      <c r="G76" s="147">
        <v>0</v>
      </c>
      <c r="H76" s="147">
        <v>7</v>
      </c>
      <c r="I76" s="147">
        <v>31</v>
      </c>
      <c r="J76" s="147" t="s">
        <v>2674</v>
      </c>
      <c r="K76" s="147" t="s">
        <v>2675</v>
      </c>
      <c r="L76" s="166"/>
    </row>
    <row r="77" spans="1:12" s="100" customFormat="1" ht="12.75">
      <c r="A77" s="98" t="s">
        <v>1343</v>
      </c>
      <c r="B77" s="148" t="s">
        <v>187</v>
      </c>
      <c r="C77" s="147" t="s">
        <v>210</v>
      </c>
      <c r="D77" s="147" t="s">
        <v>2433</v>
      </c>
      <c r="E77" s="147" t="s">
        <v>2829</v>
      </c>
      <c r="F77" s="147" t="s">
        <v>207</v>
      </c>
      <c r="G77" s="147">
        <v>0</v>
      </c>
      <c r="H77" s="147">
        <v>48</v>
      </c>
      <c r="I77" s="147">
        <v>6</v>
      </c>
      <c r="J77" s="147" t="s">
        <v>2676</v>
      </c>
      <c r="K77" s="147" t="s">
        <v>2677</v>
      </c>
      <c r="L77" s="166"/>
    </row>
    <row r="78" spans="1:12" s="100" customFormat="1" ht="12.75">
      <c r="A78" s="98" t="s">
        <v>1343</v>
      </c>
      <c r="B78" s="148" t="s">
        <v>187</v>
      </c>
      <c r="C78" s="147" t="s">
        <v>210</v>
      </c>
      <c r="D78" s="147" t="s">
        <v>2434</v>
      </c>
      <c r="E78" s="147" t="s">
        <v>2833</v>
      </c>
      <c r="F78" s="147" t="s">
        <v>1151</v>
      </c>
      <c r="G78" s="147">
        <v>0</v>
      </c>
      <c r="H78" s="147">
        <v>0</v>
      </c>
      <c r="I78" s="147">
        <v>45</v>
      </c>
      <c r="J78" s="147" t="s">
        <v>2666</v>
      </c>
      <c r="K78" s="147" t="s">
        <v>2591</v>
      </c>
      <c r="L78" s="166"/>
    </row>
    <row r="79" spans="1:12" s="100" customFormat="1" ht="12.75">
      <c r="A79" s="98" t="s">
        <v>1343</v>
      </c>
      <c r="B79" s="148" t="s">
        <v>187</v>
      </c>
      <c r="C79" s="147" t="s">
        <v>210</v>
      </c>
      <c r="D79" s="147" t="s">
        <v>2435</v>
      </c>
      <c r="E79" s="147" t="s">
        <v>2833</v>
      </c>
      <c r="F79" s="147" t="s">
        <v>1151</v>
      </c>
      <c r="G79" s="147">
        <v>0</v>
      </c>
      <c r="H79" s="147">
        <v>0</v>
      </c>
      <c r="I79" s="147">
        <v>5</v>
      </c>
      <c r="J79" s="147" t="s">
        <v>2611</v>
      </c>
      <c r="K79" s="147" t="s">
        <v>2559</v>
      </c>
      <c r="L79" s="166"/>
    </row>
    <row r="80" spans="1:12" s="100" customFormat="1" ht="12.75">
      <c r="A80" s="98" t="s">
        <v>1343</v>
      </c>
      <c r="B80" s="148" t="s">
        <v>187</v>
      </c>
      <c r="C80" s="147" t="s">
        <v>210</v>
      </c>
      <c r="D80" s="147" t="s">
        <v>2436</v>
      </c>
      <c r="E80" s="147" t="s">
        <v>2829</v>
      </c>
      <c r="F80" s="147" t="s">
        <v>207</v>
      </c>
      <c r="G80" s="147">
        <v>0</v>
      </c>
      <c r="H80" s="147">
        <v>0</v>
      </c>
      <c r="I80" s="147">
        <v>71</v>
      </c>
      <c r="J80" s="147" t="s">
        <v>2596</v>
      </c>
      <c r="K80" s="147" t="s">
        <v>2678</v>
      </c>
      <c r="L80" s="166"/>
    </row>
    <row r="81" spans="1:12" s="100" customFormat="1" ht="12.75">
      <c r="A81" s="98" t="s">
        <v>1343</v>
      </c>
      <c r="B81" s="148" t="s">
        <v>187</v>
      </c>
      <c r="C81" s="147" t="s">
        <v>210</v>
      </c>
      <c r="D81" s="147" t="s">
        <v>2437</v>
      </c>
      <c r="E81" s="147" t="s">
        <v>2825</v>
      </c>
      <c r="F81" s="147" t="s">
        <v>196</v>
      </c>
      <c r="G81" s="147">
        <v>0</v>
      </c>
      <c r="H81" s="147">
        <v>1</v>
      </c>
      <c r="I81" s="147">
        <v>72</v>
      </c>
      <c r="J81" s="147" t="s">
        <v>2614</v>
      </c>
      <c r="K81" s="147" t="s">
        <v>2561</v>
      </c>
      <c r="L81" s="166"/>
    </row>
    <row r="82" spans="1:12" s="100" customFormat="1" ht="12.75">
      <c r="A82" s="98" t="s">
        <v>1343</v>
      </c>
      <c r="B82" s="148" t="s">
        <v>187</v>
      </c>
      <c r="C82" s="147" t="s">
        <v>210</v>
      </c>
      <c r="D82" s="147" t="s">
        <v>2438</v>
      </c>
      <c r="E82" s="147" t="s">
        <v>2825</v>
      </c>
      <c r="F82" s="147" t="s">
        <v>196</v>
      </c>
      <c r="G82" s="147">
        <v>0</v>
      </c>
      <c r="H82" s="147">
        <v>9</v>
      </c>
      <c r="I82" s="147">
        <v>27</v>
      </c>
      <c r="J82" s="147" t="s">
        <v>2679</v>
      </c>
      <c r="K82" s="147" t="s">
        <v>2597</v>
      </c>
      <c r="L82" s="166"/>
    </row>
    <row r="83" spans="1:12" s="100" customFormat="1" ht="12.75">
      <c r="A83" s="98" t="s">
        <v>1343</v>
      </c>
      <c r="B83" s="148" t="s">
        <v>187</v>
      </c>
      <c r="C83" s="147" t="s">
        <v>210</v>
      </c>
      <c r="D83" s="147" t="s">
        <v>2439</v>
      </c>
      <c r="E83" s="147" t="s">
        <v>2825</v>
      </c>
      <c r="F83" s="147" t="s">
        <v>199</v>
      </c>
      <c r="G83" s="147">
        <v>0</v>
      </c>
      <c r="H83" s="147">
        <v>2</v>
      </c>
      <c r="I83" s="147">
        <v>35</v>
      </c>
      <c r="J83" s="147" t="s">
        <v>2680</v>
      </c>
      <c r="K83" s="147" t="s">
        <v>2578</v>
      </c>
      <c r="L83" s="167"/>
    </row>
    <row r="84" spans="1:12" s="100" customFormat="1" ht="12.75">
      <c r="A84" s="98" t="s">
        <v>1343</v>
      </c>
      <c r="B84" s="148" t="s">
        <v>187</v>
      </c>
      <c r="C84" s="147" t="s">
        <v>210</v>
      </c>
      <c r="D84" s="147" t="s">
        <v>2440</v>
      </c>
      <c r="E84" s="147" t="s">
        <v>2825</v>
      </c>
      <c r="F84" s="147" t="s">
        <v>199</v>
      </c>
      <c r="G84" s="147">
        <v>0</v>
      </c>
      <c r="H84" s="147">
        <v>3</v>
      </c>
      <c r="I84" s="147">
        <v>93</v>
      </c>
      <c r="J84" s="147" t="s">
        <v>2657</v>
      </c>
      <c r="K84" s="147" t="s">
        <v>2614</v>
      </c>
      <c r="L84" s="167"/>
    </row>
    <row r="85" spans="1:12" s="100" customFormat="1" ht="12.75">
      <c r="A85" s="98" t="s">
        <v>1343</v>
      </c>
      <c r="B85" s="148" t="s">
        <v>187</v>
      </c>
      <c r="C85" s="147" t="s">
        <v>211</v>
      </c>
      <c r="D85" s="147" t="s">
        <v>217</v>
      </c>
      <c r="E85" s="147" t="s">
        <v>2825</v>
      </c>
      <c r="F85" s="147" t="s">
        <v>196</v>
      </c>
      <c r="G85" s="147">
        <v>2</v>
      </c>
      <c r="H85" s="147">
        <v>33</v>
      </c>
      <c r="I85" s="147">
        <v>3</v>
      </c>
      <c r="J85" s="147" t="s">
        <v>2681</v>
      </c>
      <c r="K85" s="147" t="s">
        <v>2682</v>
      </c>
      <c r="L85" s="167"/>
    </row>
    <row r="86" spans="1:12" s="100" customFormat="1" ht="12.75">
      <c r="A86" s="98" t="s">
        <v>1343</v>
      </c>
      <c r="B86" s="148" t="s">
        <v>187</v>
      </c>
      <c r="C86" s="147" t="s">
        <v>211</v>
      </c>
      <c r="D86" s="147" t="s">
        <v>2441</v>
      </c>
      <c r="E86" s="147" t="s">
        <v>2826</v>
      </c>
      <c r="F86" s="147"/>
      <c r="G86" s="147">
        <v>0</v>
      </c>
      <c r="H86" s="147">
        <v>22</v>
      </c>
      <c r="I86" s="147">
        <v>60</v>
      </c>
      <c r="J86" s="147" t="s">
        <v>2601</v>
      </c>
      <c r="K86" s="147" t="s">
        <v>2602</v>
      </c>
      <c r="L86" s="167"/>
    </row>
    <row r="87" spans="1:12" s="100" customFormat="1" ht="12.75">
      <c r="A87" s="98" t="s">
        <v>1343</v>
      </c>
      <c r="B87" s="148" t="s">
        <v>187</v>
      </c>
      <c r="C87" s="147" t="s">
        <v>211</v>
      </c>
      <c r="D87" s="147" t="s">
        <v>242</v>
      </c>
      <c r="E87" s="147" t="s">
        <v>2826</v>
      </c>
      <c r="F87" s="147"/>
      <c r="G87" s="147">
        <v>0</v>
      </c>
      <c r="H87" s="147">
        <v>3</v>
      </c>
      <c r="I87" s="147">
        <v>15</v>
      </c>
      <c r="J87" s="147" t="s">
        <v>2559</v>
      </c>
      <c r="K87" s="147" t="s">
        <v>2560</v>
      </c>
      <c r="L87" s="167"/>
    </row>
    <row r="88" spans="1:12" s="100" customFormat="1" ht="12.75">
      <c r="A88" s="98" t="s">
        <v>1343</v>
      </c>
      <c r="B88" s="148" t="s">
        <v>187</v>
      </c>
      <c r="C88" s="147" t="s">
        <v>211</v>
      </c>
      <c r="D88" s="147" t="s">
        <v>2442</v>
      </c>
      <c r="E88" s="147" t="s">
        <v>2826</v>
      </c>
      <c r="F88" s="147"/>
      <c r="G88" s="147">
        <v>10</v>
      </c>
      <c r="H88" s="147">
        <v>92</v>
      </c>
      <c r="I88" s="147">
        <v>22</v>
      </c>
      <c r="J88" s="147" t="s">
        <v>2683</v>
      </c>
      <c r="K88" s="147" t="s">
        <v>2684</v>
      </c>
      <c r="L88" s="166"/>
    </row>
    <row r="89" spans="1:12" s="100" customFormat="1" ht="12.75">
      <c r="A89" s="98" t="s">
        <v>1343</v>
      </c>
      <c r="B89" s="148" t="s">
        <v>187</v>
      </c>
      <c r="C89" s="147" t="s">
        <v>211</v>
      </c>
      <c r="D89" s="147" t="s">
        <v>2443</v>
      </c>
      <c r="E89" s="147" t="s">
        <v>2826</v>
      </c>
      <c r="F89" s="147"/>
      <c r="G89" s="147">
        <v>0</v>
      </c>
      <c r="H89" s="147">
        <v>4</v>
      </c>
      <c r="I89" s="147">
        <v>73</v>
      </c>
      <c r="J89" s="147" t="s">
        <v>2667</v>
      </c>
      <c r="K89" s="147" t="s">
        <v>2560</v>
      </c>
      <c r="L89" s="166"/>
    </row>
    <row r="90" spans="1:12" s="100" customFormat="1" ht="12.75">
      <c r="A90" s="98" t="s">
        <v>1343</v>
      </c>
      <c r="B90" s="148" t="s">
        <v>187</v>
      </c>
      <c r="C90" s="147" t="s">
        <v>211</v>
      </c>
      <c r="D90" s="147" t="s">
        <v>2383</v>
      </c>
      <c r="E90" s="147" t="s">
        <v>2826</v>
      </c>
      <c r="F90" s="147"/>
      <c r="G90" s="147">
        <v>0</v>
      </c>
      <c r="H90" s="147">
        <v>28</v>
      </c>
      <c r="I90" s="147">
        <v>96</v>
      </c>
      <c r="J90" s="147" t="s">
        <v>2579</v>
      </c>
      <c r="K90" s="147" t="s">
        <v>2580</v>
      </c>
      <c r="L90" s="166"/>
    </row>
    <row r="91" spans="1:12" s="100" customFormat="1" ht="12.75">
      <c r="A91" s="98" t="s">
        <v>1343</v>
      </c>
      <c r="B91" s="148" t="s">
        <v>187</v>
      </c>
      <c r="C91" s="147" t="s">
        <v>211</v>
      </c>
      <c r="D91" s="147" t="s">
        <v>2444</v>
      </c>
      <c r="E91" s="147" t="s">
        <v>2826</v>
      </c>
      <c r="F91" s="147"/>
      <c r="G91" s="147">
        <v>0</v>
      </c>
      <c r="H91" s="147">
        <v>38</v>
      </c>
      <c r="I91" s="147">
        <v>28</v>
      </c>
      <c r="J91" s="147" t="s">
        <v>2685</v>
      </c>
      <c r="K91" s="147" t="s">
        <v>2686</v>
      </c>
      <c r="L91" s="166"/>
    </row>
    <row r="92" spans="1:12" s="100" customFormat="1" ht="12.75">
      <c r="A92" s="98" t="s">
        <v>1343</v>
      </c>
      <c r="B92" s="148" t="s">
        <v>187</v>
      </c>
      <c r="C92" s="147" t="s">
        <v>211</v>
      </c>
      <c r="D92" s="147" t="s">
        <v>2445</v>
      </c>
      <c r="E92" s="147" t="s">
        <v>2826</v>
      </c>
      <c r="F92" s="147"/>
      <c r="G92" s="147">
        <v>0</v>
      </c>
      <c r="H92" s="147">
        <v>16</v>
      </c>
      <c r="I92" s="147">
        <v>6</v>
      </c>
      <c r="J92" s="147" t="s">
        <v>2687</v>
      </c>
      <c r="K92" s="147" t="s">
        <v>2578</v>
      </c>
      <c r="L92" s="166"/>
    </row>
    <row r="93" spans="1:12" s="100" customFormat="1" ht="12.75">
      <c r="A93" s="98" t="s">
        <v>1343</v>
      </c>
      <c r="B93" s="148" t="s">
        <v>187</v>
      </c>
      <c r="C93" s="147" t="s">
        <v>211</v>
      </c>
      <c r="D93" s="147" t="s">
        <v>2384</v>
      </c>
      <c r="E93" s="147" t="s">
        <v>2826</v>
      </c>
      <c r="F93" s="147"/>
      <c r="G93" s="147">
        <v>0</v>
      </c>
      <c r="H93" s="147">
        <v>5</v>
      </c>
      <c r="I93" s="147">
        <v>74</v>
      </c>
      <c r="J93" s="147" t="s">
        <v>2640</v>
      </c>
      <c r="K93" s="147" t="s">
        <v>2598</v>
      </c>
      <c r="L93" s="166"/>
    </row>
    <row r="94" spans="1:12" s="100" customFormat="1" ht="12.75">
      <c r="A94" s="98" t="s">
        <v>1343</v>
      </c>
      <c r="B94" s="148" t="s">
        <v>187</v>
      </c>
      <c r="C94" s="147" t="s">
        <v>211</v>
      </c>
      <c r="D94" s="147" t="s">
        <v>2385</v>
      </c>
      <c r="E94" s="147" t="s">
        <v>2826</v>
      </c>
      <c r="F94" s="147"/>
      <c r="G94" s="147">
        <v>0</v>
      </c>
      <c r="H94" s="147">
        <v>58</v>
      </c>
      <c r="I94" s="147">
        <v>2</v>
      </c>
      <c r="J94" s="147" t="s">
        <v>2688</v>
      </c>
      <c r="K94" s="147" t="s">
        <v>2689</v>
      </c>
      <c r="L94" s="166"/>
    </row>
    <row r="95" spans="1:12" s="100" customFormat="1" ht="12.75">
      <c r="A95" s="98" t="s">
        <v>1343</v>
      </c>
      <c r="B95" s="148" t="s">
        <v>187</v>
      </c>
      <c r="C95" s="147" t="s">
        <v>211</v>
      </c>
      <c r="D95" s="147" t="s">
        <v>2446</v>
      </c>
      <c r="E95" s="147" t="s">
        <v>2826</v>
      </c>
      <c r="F95" s="147"/>
      <c r="G95" s="147">
        <v>0</v>
      </c>
      <c r="H95" s="147">
        <v>4</v>
      </c>
      <c r="I95" s="147">
        <v>1</v>
      </c>
      <c r="J95" s="147" t="s">
        <v>2612</v>
      </c>
      <c r="K95" s="147" t="s">
        <v>2560</v>
      </c>
      <c r="L95" s="166"/>
    </row>
    <row r="96" spans="1:12" s="100" customFormat="1" ht="12.75">
      <c r="A96" s="98" t="s">
        <v>1343</v>
      </c>
      <c r="B96" s="148" t="s">
        <v>187</v>
      </c>
      <c r="C96" s="147" t="s">
        <v>211</v>
      </c>
      <c r="D96" s="147" t="s">
        <v>2447</v>
      </c>
      <c r="E96" s="147" t="s">
        <v>2826</v>
      </c>
      <c r="F96" s="147"/>
      <c r="G96" s="147">
        <v>0</v>
      </c>
      <c r="H96" s="147">
        <v>9</v>
      </c>
      <c r="I96" s="147">
        <v>63</v>
      </c>
      <c r="J96" s="147" t="s">
        <v>2580</v>
      </c>
      <c r="K96" s="147" t="s">
        <v>2559</v>
      </c>
      <c r="L96" s="166"/>
    </row>
    <row r="97" spans="1:12" s="100" customFormat="1" ht="12.75">
      <c r="A97" s="98" t="s">
        <v>1343</v>
      </c>
      <c r="B97" s="148" t="s">
        <v>187</v>
      </c>
      <c r="C97" s="147" t="s">
        <v>211</v>
      </c>
      <c r="D97" s="147" t="s">
        <v>336</v>
      </c>
      <c r="E97" s="147" t="s">
        <v>2826</v>
      </c>
      <c r="F97" s="147"/>
      <c r="G97" s="147">
        <v>0</v>
      </c>
      <c r="H97" s="147">
        <v>2</v>
      </c>
      <c r="I97" s="147">
        <v>12</v>
      </c>
      <c r="J97" s="147" t="s">
        <v>2598</v>
      </c>
      <c r="K97" s="147" t="s">
        <v>2562</v>
      </c>
      <c r="L97" s="166"/>
    </row>
    <row r="98" spans="1:12" s="100" customFormat="1" ht="12.75">
      <c r="A98" s="98" t="s">
        <v>1343</v>
      </c>
      <c r="B98" s="148" t="s">
        <v>187</v>
      </c>
      <c r="C98" s="147" t="s">
        <v>211</v>
      </c>
      <c r="D98" s="147" t="s">
        <v>316</v>
      </c>
      <c r="E98" s="147" t="s">
        <v>2826</v>
      </c>
      <c r="F98" s="147"/>
      <c r="G98" s="147">
        <v>2</v>
      </c>
      <c r="H98" s="147">
        <v>59</v>
      </c>
      <c r="I98" s="147">
        <v>85</v>
      </c>
      <c r="J98" s="147" t="s">
        <v>2690</v>
      </c>
      <c r="K98" s="147" t="s">
        <v>2583</v>
      </c>
      <c r="L98" s="166"/>
    </row>
    <row r="99" spans="1:12" s="100" customFormat="1" ht="12.75">
      <c r="A99" s="98" t="s">
        <v>1343</v>
      </c>
      <c r="B99" s="148" t="s">
        <v>187</v>
      </c>
      <c r="C99" s="147" t="s">
        <v>211</v>
      </c>
      <c r="D99" s="147" t="s">
        <v>312</v>
      </c>
      <c r="E99" s="147" t="s">
        <v>2826</v>
      </c>
      <c r="F99" s="147"/>
      <c r="G99" s="147">
        <v>0</v>
      </c>
      <c r="H99" s="147">
        <v>9</v>
      </c>
      <c r="I99" s="147">
        <v>41</v>
      </c>
      <c r="J99" s="147" t="s">
        <v>2580</v>
      </c>
      <c r="K99" s="147" t="s">
        <v>2559</v>
      </c>
      <c r="L99" s="166"/>
    </row>
    <row r="100" spans="1:12" s="100" customFormat="1" ht="12.75">
      <c r="A100" s="98" t="s">
        <v>1343</v>
      </c>
      <c r="B100" s="148" t="s">
        <v>187</v>
      </c>
      <c r="C100" s="147" t="s">
        <v>211</v>
      </c>
      <c r="D100" s="147" t="s">
        <v>2448</v>
      </c>
      <c r="E100" s="147" t="s">
        <v>2826</v>
      </c>
      <c r="F100" s="147"/>
      <c r="G100" s="147">
        <v>0</v>
      </c>
      <c r="H100" s="147">
        <v>5</v>
      </c>
      <c r="I100" s="147">
        <v>1</v>
      </c>
      <c r="J100" s="147" t="s">
        <v>2578</v>
      </c>
      <c r="K100" s="147" t="s">
        <v>2598</v>
      </c>
      <c r="L100" s="166"/>
    </row>
    <row r="101" spans="1:12" s="100" customFormat="1" ht="12.75">
      <c r="A101" s="98" t="s">
        <v>1343</v>
      </c>
      <c r="B101" s="148" t="s">
        <v>187</v>
      </c>
      <c r="C101" s="147" t="s">
        <v>211</v>
      </c>
      <c r="D101" s="147" t="s">
        <v>2449</v>
      </c>
      <c r="E101" s="147" t="s">
        <v>2825</v>
      </c>
      <c r="F101" s="147" t="s">
        <v>207</v>
      </c>
      <c r="G101" s="147">
        <v>17</v>
      </c>
      <c r="H101" s="147">
        <v>73</v>
      </c>
      <c r="I101" s="147">
        <v>67</v>
      </c>
      <c r="J101" s="147" t="s">
        <v>2691</v>
      </c>
      <c r="K101" s="147" t="s">
        <v>2692</v>
      </c>
      <c r="L101" s="167"/>
    </row>
    <row r="102" spans="1:12" s="100" customFormat="1" ht="12.75">
      <c r="A102" s="98" t="s">
        <v>1343</v>
      </c>
      <c r="B102" s="148" t="s">
        <v>187</v>
      </c>
      <c r="C102" s="147" t="s">
        <v>211</v>
      </c>
      <c r="D102" s="147" t="s">
        <v>2450</v>
      </c>
      <c r="E102" s="147" t="s">
        <v>2825</v>
      </c>
      <c r="F102" s="147" t="s">
        <v>207</v>
      </c>
      <c r="G102" s="147">
        <v>0</v>
      </c>
      <c r="H102" s="147">
        <v>1</v>
      </c>
      <c r="I102" s="147">
        <v>7</v>
      </c>
      <c r="J102" s="147" t="s">
        <v>2565</v>
      </c>
      <c r="K102" s="147" t="s">
        <v>2598</v>
      </c>
      <c r="L102" s="166"/>
    </row>
    <row r="103" spans="1:12" s="100" customFormat="1" ht="12.75">
      <c r="A103" s="98" t="s">
        <v>1343</v>
      </c>
      <c r="B103" s="148" t="s">
        <v>187</v>
      </c>
      <c r="C103" s="147" t="s">
        <v>211</v>
      </c>
      <c r="D103" s="147" t="s">
        <v>2451</v>
      </c>
      <c r="E103" s="147" t="s">
        <v>2825</v>
      </c>
      <c r="F103" s="147" t="s">
        <v>207</v>
      </c>
      <c r="G103" s="147">
        <v>0</v>
      </c>
      <c r="H103" s="147">
        <v>1</v>
      </c>
      <c r="I103" s="147">
        <v>80</v>
      </c>
      <c r="J103" s="147" t="s">
        <v>2597</v>
      </c>
      <c r="K103" s="147" t="s">
        <v>2559</v>
      </c>
      <c r="L103" s="166"/>
    </row>
    <row r="104" spans="1:12" s="100" customFormat="1" ht="12.75">
      <c r="A104" s="98" t="s">
        <v>1343</v>
      </c>
      <c r="B104" s="148" t="s">
        <v>187</v>
      </c>
      <c r="C104" s="147" t="s">
        <v>211</v>
      </c>
      <c r="D104" s="147" t="s">
        <v>2452</v>
      </c>
      <c r="E104" s="147" t="s">
        <v>2825</v>
      </c>
      <c r="F104" s="147" t="s">
        <v>207</v>
      </c>
      <c r="G104" s="147">
        <v>0</v>
      </c>
      <c r="H104" s="147">
        <v>36</v>
      </c>
      <c r="I104" s="147">
        <v>40</v>
      </c>
      <c r="J104" s="147" t="s">
        <v>2693</v>
      </c>
      <c r="K104" s="147" t="s">
        <v>2694</v>
      </c>
      <c r="L104" s="166"/>
    </row>
    <row r="105" spans="1:12" s="100" customFormat="1" ht="12.75">
      <c r="A105" s="98" t="s">
        <v>1343</v>
      </c>
      <c r="B105" s="148" t="s">
        <v>187</v>
      </c>
      <c r="C105" s="147" t="s">
        <v>211</v>
      </c>
      <c r="D105" s="147" t="s">
        <v>2453</v>
      </c>
      <c r="E105" s="147" t="s">
        <v>2825</v>
      </c>
      <c r="F105" s="147" t="s">
        <v>207</v>
      </c>
      <c r="G105" s="147">
        <v>0</v>
      </c>
      <c r="H105" s="147">
        <v>5</v>
      </c>
      <c r="I105" s="147">
        <v>27</v>
      </c>
      <c r="J105" s="147" t="s">
        <v>2695</v>
      </c>
      <c r="K105" s="147" t="s">
        <v>2614</v>
      </c>
      <c r="L105" s="168"/>
    </row>
    <row r="106" spans="1:12" s="100" customFormat="1" ht="12.75">
      <c r="A106" s="98" t="s">
        <v>1343</v>
      </c>
      <c r="B106" s="148" t="s">
        <v>187</v>
      </c>
      <c r="C106" s="147" t="s">
        <v>211</v>
      </c>
      <c r="D106" s="147" t="s">
        <v>227</v>
      </c>
      <c r="E106" s="147" t="s">
        <v>2825</v>
      </c>
      <c r="F106" s="147" t="s">
        <v>207</v>
      </c>
      <c r="G106" s="147">
        <v>13</v>
      </c>
      <c r="H106" s="147">
        <v>18</v>
      </c>
      <c r="I106" s="147">
        <v>96</v>
      </c>
      <c r="J106" s="147" t="s">
        <v>2696</v>
      </c>
      <c r="K106" s="147" t="s">
        <v>2697</v>
      </c>
      <c r="L106" s="168"/>
    </row>
    <row r="107" spans="1:12" s="100" customFormat="1" ht="12.75">
      <c r="A107" s="98" t="s">
        <v>1343</v>
      </c>
      <c r="B107" s="148" t="s">
        <v>187</v>
      </c>
      <c r="C107" s="147" t="s">
        <v>211</v>
      </c>
      <c r="D107" s="147" t="s">
        <v>2454</v>
      </c>
      <c r="E107" s="147" t="s">
        <v>2825</v>
      </c>
      <c r="F107" s="147" t="s">
        <v>196</v>
      </c>
      <c r="G107" s="147">
        <v>1</v>
      </c>
      <c r="H107" s="147">
        <v>24</v>
      </c>
      <c r="I107" s="147">
        <v>56</v>
      </c>
      <c r="J107" s="147" t="s">
        <v>2698</v>
      </c>
      <c r="K107" s="147" t="s">
        <v>2699</v>
      </c>
      <c r="L107" s="168"/>
    </row>
    <row r="108" spans="1:12" s="100" customFormat="1" ht="12.75">
      <c r="A108" s="98" t="s">
        <v>1343</v>
      </c>
      <c r="B108" s="148" t="s">
        <v>187</v>
      </c>
      <c r="C108" s="147" t="s">
        <v>211</v>
      </c>
      <c r="D108" s="147" t="s">
        <v>254</v>
      </c>
      <c r="E108" s="147" t="s">
        <v>2825</v>
      </c>
      <c r="F108" s="147" t="s">
        <v>196</v>
      </c>
      <c r="G108" s="147">
        <v>0</v>
      </c>
      <c r="H108" s="147">
        <v>16</v>
      </c>
      <c r="I108" s="147">
        <v>59</v>
      </c>
      <c r="J108" s="147" t="s">
        <v>2700</v>
      </c>
      <c r="K108" s="147" t="s">
        <v>2584</v>
      </c>
      <c r="L108" s="168"/>
    </row>
    <row r="109" spans="1:12" s="100" customFormat="1" ht="12.75">
      <c r="A109" s="98" t="s">
        <v>1343</v>
      </c>
      <c r="B109" s="148" t="s">
        <v>187</v>
      </c>
      <c r="C109" s="147" t="s">
        <v>211</v>
      </c>
      <c r="D109" s="147" t="s">
        <v>2455</v>
      </c>
      <c r="E109" s="147" t="s">
        <v>2825</v>
      </c>
      <c r="F109" s="147" t="s">
        <v>196</v>
      </c>
      <c r="G109" s="147">
        <v>0</v>
      </c>
      <c r="H109" s="147">
        <v>58</v>
      </c>
      <c r="I109" s="147">
        <v>76</v>
      </c>
      <c r="J109" s="147" t="s">
        <v>2701</v>
      </c>
      <c r="K109" s="147" t="s">
        <v>2702</v>
      </c>
      <c r="L109" s="168"/>
    </row>
    <row r="110" spans="1:12" s="100" customFormat="1" ht="12.75">
      <c r="A110" s="98" t="s">
        <v>1343</v>
      </c>
      <c r="B110" s="148" t="s">
        <v>187</v>
      </c>
      <c r="C110" s="147" t="s">
        <v>211</v>
      </c>
      <c r="D110" s="147" t="s">
        <v>2456</v>
      </c>
      <c r="E110" s="147" t="s">
        <v>2825</v>
      </c>
      <c r="F110" s="147" t="s">
        <v>196</v>
      </c>
      <c r="G110" s="147">
        <v>2</v>
      </c>
      <c r="H110" s="147">
        <v>36</v>
      </c>
      <c r="I110" s="147">
        <v>80</v>
      </c>
      <c r="J110" s="147" t="s">
        <v>2703</v>
      </c>
      <c r="K110" s="147" t="s">
        <v>2704</v>
      </c>
      <c r="L110" s="168"/>
    </row>
    <row r="111" spans="1:12" s="100" customFormat="1" ht="12.75">
      <c r="A111" s="98" t="s">
        <v>1343</v>
      </c>
      <c r="B111" s="148" t="s">
        <v>187</v>
      </c>
      <c r="C111" s="147" t="s">
        <v>211</v>
      </c>
      <c r="D111" s="147" t="s">
        <v>2457</v>
      </c>
      <c r="E111" s="147" t="s">
        <v>2825</v>
      </c>
      <c r="F111" s="147" t="s">
        <v>196</v>
      </c>
      <c r="G111" s="147">
        <v>0</v>
      </c>
      <c r="H111" s="147">
        <v>13</v>
      </c>
      <c r="I111" s="147">
        <v>68</v>
      </c>
      <c r="J111" s="147" t="s">
        <v>2705</v>
      </c>
      <c r="K111" s="147" t="s">
        <v>2706</v>
      </c>
      <c r="L111" s="168"/>
    </row>
    <row r="112" spans="1:12" s="100" customFormat="1" ht="12.75">
      <c r="A112" s="98" t="s">
        <v>1343</v>
      </c>
      <c r="B112" s="148" t="s">
        <v>187</v>
      </c>
      <c r="C112" s="147" t="s">
        <v>211</v>
      </c>
      <c r="D112" s="147" t="s">
        <v>2458</v>
      </c>
      <c r="E112" s="147" t="s">
        <v>2825</v>
      </c>
      <c r="F112" s="147" t="s">
        <v>196</v>
      </c>
      <c r="G112" s="147">
        <v>0</v>
      </c>
      <c r="H112" s="147">
        <v>61</v>
      </c>
      <c r="I112" s="147">
        <v>56</v>
      </c>
      <c r="J112" s="147" t="s">
        <v>2707</v>
      </c>
      <c r="K112" s="147" t="s">
        <v>2708</v>
      </c>
      <c r="L112" s="168"/>
    </row>
    <row r="113" spans="1:12" s="100" customFormat="1" ht="12.75">
      <c r="A113" s="98" t="s">
        <v>1343</v>
      </c>
      <c r="B113" s="148" t="s">
        <v>187</v>
      </c>
      <c r="C113" s="147" t="s">
        <v>211</v>
      </c>
      <c r="D113" s="147" t="s">
        <v>2459</v>
      </c>
      <c r="E113" s="147" t="s">
        <v>2825</v>
      </c>
      <c r="F113" s="147" t="s">
        <v>196</v>
      </c>
      <c r="G113" s="147">
        <v>1</v>
      </c>
      <c r="H113" s="147">
        <v>12</v>
      </c>
      <c r="I113" s="147">
        <v>85</v>
      </c>
      <c r="J113" s="147" t="s">
        <v>2709</v>
      </c>
      <c r="K113" s="147" t="s">
        <v>2649</v>
      </c>
      <c r="L113" s="168"/>
    </row>
    <row r="114" spans="1:12" s="100" customFormat="1" ht="12.75">
      <c r="A114" s="98" t="s">
        <v>1343</v>
      </c>
      <c r="B114" s="148" t="s">
        <v>187</v>
      </c>
      <c r="C114" s="147" t="s">
        <v>211</v>
      </c>
      <c r="D114" s="147" t="s">
        <v>2460</v>
      </c>
      <c r="E114" s="147" t="s">
        <v>2825</v>
      </c>
      <c r="F114" s="147" t="s">
        <v>196</v>
      </c>
      <c r="G114" s="147">
        <v>0</v>
      </c>
      <c r="H114" s="147">
        <v>0</v>
      </c>
      <c r="I114" s="147">
        <v>48</v>
      </c>
      <c r="J114" s="147" t="s">
        <v>2561</v>
      </c>
      <c r="K114" s="147" t="s">
        <v>2562</v>
      </c>
      <c r="L114" s="168"/>
    </row>
    <row r="115" spans="1:12" s="100" customFormat="1" ht="12.75">
      <c r="A115" s="98" t="s">
        <v>1343</v>
      </c>
      <c r="B115" s="148" t="s">
        <v>187</v>
      </c>
      <c r="C115" s="147" t="s">
        <v>211</v>
      </c>
      <c r="D115" s="147" t="s">
        <v>2461</v>
      </c>
      <c r="E115" s="147" t="s">
        <v>2825</v>
      </c>
      <c r="F115" s="147" t="s">
        <v>196</v>
      </c>
      <c r="G115" s="147">
        <v>2</v>
      </c>
      <c r="H115" s="147">
        <v>2</v>
      </c>
      <c r="I115" s="147">
        <v>18</v>
      </c>
      <c r="J115" s="147" t="s">
        <v>2710</v>
      </c>
      <c r="K115" s="147" t="s">
        <v>2711</v>
      </c>
      <c r="L115" s="168"/>
    </row>
    <row r="116" spans="1:12" s="100" customFormat="1" ht="12.75">
      <c r="A116" s="98" t="s">
        <v>1343</v>
      </c>
      <c r="B116" s="148" t="s">
        <v>187</v>
      </c>
      <c r="C116" s="147" t="s">
        <v>211</v>
      </c>
      <c r="D116" s="147" t="s">
        <v>2462</v>
      </c>
      <c r="E116" s="147" t="s">
        <v>2825</v>
      </c>
      <c r="F116" s="147" t="s">
        <v>196</v>
      </c>
      <c r="G116" s="147">
        <v>25</v>
      </c>
      <c r="H116" s="147">
        <v>0</v>
      </c>
      <c r="I116" s="147">
        <v>26</v>
      </c>
      <c r="J116" s="147" t="s">
        <v>2712</v>
      </c>
      <c r="K116" s="147" t="s">
        <v>2713</v>
      </c>
      <c r="L116" s="168"/>
    </row>
    <row r="117" spans="1:12" s="100" customFormat="1" ht="12.75">
      <c r="A117" s="98" t="s">
        <v>1343</v>
      </c>
      <c r="B117" s="148" t="s">
        <v>187</v>
      </c>
      <c r="C117" s="147" t="s">
        <v>211</v>
      </c>
      <c r="D117" s="147" t="s">
        <v>2463</v>
      </c>
      <c r="E117" s="147" t="s">
        <v>2825</v>
      </c>
      <c r="F117" s="147" t="s">
        <v>196</v>
      </c>
      <c r="G117" s="147">
        <v>0</v>
      </c>
      <c r="H117" s="147">
        <v>3</v>
      </c>
      <c r="I117" s="147">
        <v>61</v>
      </c>
      <c r="J117" s="147" t="s">
        <v>2689</v>
      </c>
      <c r="K117" s="147" t="s">
        <v>2667</v>
      </c>
      <c r="L117" s="168"/>
    </row>
    <row r="118" spans="1:12" s="100" customFormat="1" ht="12.75">
      <c r="A118" s="98" t="s">
        <v>1343</v>
      </c>
      <c r="B118" s="148" t="s">
        <v>187</v>
      </c>
      <c r="C118" s="147" t="s">
        <v>211</v>
      </c>
      <c r="D118" s="147" t="s">
        <v>194</v>
      </c>
      <c r="E118" s="147" t="s">
        <v>2825</v>
      </c>
      <c r="F118" s="147" t="s">
        <v>196</v>
      </c>
      <c r="G118" s="147">
        <v>0</v>
      </c>
      <c r="H118" s="147">
        <v>5</v>
      </c>
      <c r="I118" s="147">
        <v>62</v>
      </c>
      <c r="J118" s="147" t="s">
        <v>2714</v>
      </c>
      <c r="K118" s="147" t="s">
        <v>2602</v>
      </c>
      <c r="L118" s="168"/>
    </row>
    <row r="119" spans="1:12" s="100" customFormat="1" ht="12.75">
      <c r="A119" s="98" t="s">
        <v>1343</v>
      </c>
      <c r="B119" s="148" t="s">
        <v>187</v>
      </c>
      <c r="C119" s="147" t="s">
        <v>211</v>
      </c>
      <c r="D119" s="147" t="s">
        <v>2464</v>
      </c>
      <c r="E119" s="147" t="s">
        <v>2825</v>
      </c>
      <c r="F119" s="147" t="s">
        <v>196</v>
      </c>
      <c r="G119" s="147">
        <v>0</v>
      </c>
      <c r="H119" s="147">
        <v>18</v>
      </c>
      <c r="I119" s="147">
        <v>27</v>
      </c>
      <c r="J119" s="147" t="s">
        <v>2715</v>
      </c>
      <c r="K119" s="147" t="s">
        <v>2716</v>
      </c>
      <c r="L119" s="168"/>
    </row>
    <row r="120" spans="1:12" s="100" customFormat="1" ht="12.75">
      <c r="A120" s="98" t="s">
        <v>1343</v>
      </c>
      <c r="B120" s="148" t="s">
        <v>187</v>
      </c>
      <c r="C120" s="147" t="s">
        <v>211</v>
      </c>
      <c r="D120" s="147" t="s">
        <v>2465</v>
      </c>
      <c r="E120" s="147" t="s">
        <v>2825</v>
      </c>
      <c r="F120" s="147" t="s">
        <v>196</v>
      </c>
      <c r="G120" s="147">
        <v>0</v>
      </c>
      <c r="H120" s="147">
        <v>0</v>
      </c>
      <c r="I120" s="147">
        <v>56</v>
      </c>
      <c r="J120" s="147" t="s">
        <v>2559</v>
      </c>
      <c r="K120" s="147" t="s">
        <v>2562</v>
      </c>
      <c r="L120" s="168"/>
    </row>
    <row r="121" spans="1:12" s="100" customFormat="1" ht="12.75">
      <c r="A121" s="98" t="s">
        <v>1343</v>
      </c>
      <c r="B121" s="148" t="s">
        <v>187</v>
      </c>
      <c r="C121" s="147" t="s">
        <v>211</v>
      </c>
      <c r="D121" s="147" t="s">
        <v>343</v>
      </c>
      <c r="E121" s="147" t="s">
        <v>2825</v>
      </c>
      <c r="F121" s="147" t="s">
        <v>196</v>
      </c>
      <c r="G121" s="147">
        <v>0</v>
      </c>
      <c r="H121" s="147">
        <v>6</v>
      </c>
      <c r="I121" s="147">
        <v>67</v>
      </c>
      <c r="J121" s="147" t="s">
        <v>2717</v>
      </c>
      <c r="K121" s="147" t="s">
        <v>2614</v>
      </c>
      <c r="L121" s="168"/>
    </row>
    <row r="122" spans="1:12" s="100" customFormat="1" ht="12.75">
      <c r="A122" s="98" t="s">
        <v>1343</v>
      </c>
      <c r="B122" s="148" t="s">
        <v>187</v>
      </c>
      <c r="C122" s="147" t="s">
        <v>211</v>
      </c>
      <c r="D122" s="147" t="s">
        <v>245</v>
      </c>
      <c r="E122" s="147" t="s">
        <v>2825</v>
      </c>
      <c r="F122" s="147" t="s">
        <v>196</v>
      </c>
      <c r="G122" s="147">
        <v>0</v>
      </c>
      <c r="H122" s="147">
        <v>7</v>
      </c>
      <c r="I122" s="147">
        <v>86</v>
      </c>
      <c r="J122" s="147" t="s">
        <v>2718</v>
      </c>
      <c r="K122" s="147" t="s">
        <v>2592</v>
      </c>
      <c r="L122" s="168"/>
    </row>
    <row r="123" spans="1:12" s="100" customFormat="1" ht="12.75">
      <c r="A123" s="98" t="s">
        <v>1343</v>
      </c>
      <c r="B123" s="148" t="s">
        <v>187</v>
      </c>
      <c r="C123" s="147" t="s">
        <v>211</v>
      </c>
      <c r="D123" s="147" t="s">
        <v>205</v>
      </c>
      <c r="E123" s="147" t="s">
        <v>2825</v>
      </c>
      <c r="F123" s="147" t="s">
        <v>207</v>
      </c>
      <c r="G123" s="147">
        <v>0</v>
      </c>
      <c r="H123" s="147">
        <v>1</v>
      </c>
      <c r="I123" s="147">
        <v>8</v>
      </c>
      <c r="J123" s="147" t="s">
        <v>2565</v>
      </c>
      <c r="K123" s="147" t="s">
        <v>2598</v>
      </c>
      <c r="L123" s="168"/>
    </row>
    <row r="124" spans="1:12" s="100" customFormat="1" ht="12.75">
      <c r="A124" s="98" t="s">
        <v>1343</v>
      </c>
      <c r="B124" s="148" t="s">
        <v>187</v>
      </c>
      <c r="C124" s="147" t="s">
        <v>211</v>
      </c>
      <c r="D124" s="147" t="s">
        <v>2466</v>
      </c>
      <c r="E124" s="147" t="s">
        <v>2825</v>
      </c>
      <c r="F124" s="147" t="s">
        <v>207</v>
      </c>
      <c r="G124" s="147">
        <v>0</v>
      </c>
      <c r="H124" s="147">
        <v>6</v>
      </c>
      <c r="I124" s="147">
        <v>55</v>
      </c>
      <c r="J124" s="147" t="s">
        <v>2635</v>
      </c>
      <c r="K124" s="147" t="s">
        <v>2582</v>
      </c>
      <c r="L124" s="168"/>
    </row>
    <row r="125" spans="1:12" s="100" customFormat="1" ht="12.75">
      <c r="A125" s="98" t="s">
        <v>1343</v>
      </c>
      <c r="B125" s="148" t="s">
        <v>187</v>
      </c>
      <c r="C125" s="147" t="s">
        <v>211</v>
      </c>
      <c r="D125" s="147" t="s">
        <v>2467</v>
      </c>
      <c r="E125" s="147" t="s">
        <v>2825</v>
      </c>
      <c r="F125" s="147" t="s">
        <v>207</v>
      </c>
      <c r="G125" s="147">
        <v>0</v>
      </c>
      <c r="H125" s="147">
        <v>22</v>
      </c>
      <c r="I125" s="147">
        <v>56</v>
      </c>
      <c r="J125" s="147" t="s">
        <v>2649</v>
      </c>
      <c r="K125" s="147" t="s">
        <v>2719</v>
      </c>
      <c r="L125" s="168"/>
    </row>
    <row r="126" spans="1:12" s="100" customFormat="1" ht="12.75">
      <c r="A126" s="98" t="s">
        <v>1343</v>
      </c>
      <c r="B126" s="148" t="s">
        <v>187</v>
      </c>
      <c r="C126" s="147" t="s">
        <v>219</v>
      </c>
      <c r="D126" s="147" t="s">
        <v>2468</v>
      </c>
      <c r="E126" s="147" t="s">
        <v>2832</v>
      </c>
      <c r="F126" s="147"/>
      <c r="G126" s="147">
        <v>0</v>
      </c>
      <c r="H126" s="147">
        <v>0</v>
      </c>
      <c r="I126" s="147">
        <v>46</v>
      </c>
      <c r="J126" s="147" t="s">
        <v>2627</v>
      </c>
      <c r="K126" s="147" t="s">
        <v>2627</v>
      </c>
      <c r="L126" s="168"/>
    </row>
    <row r="127" spans="1:12" s="100" customFormat="1" ht="12.75">
      <c r="A127" s="98" t="s">
        <v>1343</v>
      </c>
      <c r="B127" s="151" t="s">
        <v>187</v>
      </c>
      <c r="C127" s="152" t="s">
        <v>219</v>
      </c>
      <c r="D127" s="152" t="s">
        <v>2409</v>
      </c>
      <c r="E127" s="152" t="s">
        <v>2834</v>
      </c>
      <c r="F127" s="152"/>
      <c r="G127" s="152">
        <v>0</v>
      </c>
      <c r="H127" s="152">
        <v>0</v>
      </c>
      <c r="I127" s="152">
        <v>0</v>
      </c>
      <c r="J127" s="152" t="s">
        <v>2627</v>
      </c>
      <c r="K127" s="152" t="s">
        <v>2627</v>
      </c>
      <c r="L127" s="168"/>
    </row>
    <row r="128" spans="1:12" s="100" customFormat="1" ht="12.75">
      <c r="A128" s="98" t="s">
        <v>1343</v>
      </c>
      <c r="B128" s="151" t="s">
        <v>187</v>
      </c>
      <c r="C128" s="152" t="s">
        <v>219</v>
      </c>
      <c r="D128" s="152" t="s">
        <v>2409</v>
      </c>
      <c r="E128" s="152" t="s">
        <v>2834</v>
      </c>
      <c r="F128" s="152"/>
      <c r="G128" s="152">
        <v>0</v>
      </c>
      <c r="H128" s="152">
        <v>0</v>
      </c>
      <c r="I128" s="152">
        <v>0</v>
      </c>
      <c r="J128" s="152" t="s">
        <v>2627</v>
      </c>
      <c r="K128" s="152" t="s">
        <v>2627</v>
      </c>
      <c r="L128" s="168"/>
    </row>
    <row r="129" spans="1:12" s="100" customFormat="1" ht="12.75">
      <c r="A129" s="98" t="s">
        <v>1343</v>
      </c>
      <c r="B129" s="148" t="s">
        <v>187</v>
      </c>
      <c r="C129" s="147" t="s">
        <v>219</v>
      </c>
      <c r="D129" s="147" t="s">
        <v>2469</v>
      </c>
      <c r="E129" s="147" t="s">
        <v>2829</v>
      </c>
      <c r="F129" s="147" t="s">
        <v>199</v>
      </c>
      <c r="G129" s="147">
        <v>0</v>
      </c>
      <c r="H129" s="147">
        <v>0</v>
      </c>
      <c r="I129" s="147">
        <v>38</v>
      </c>
      <c r="J129" s="147" t="s">
        <v>2574</v>
      </c>
      <c r="K129" s="147" t="s">
        <v>2613</v>
      </c>
      <c r="L129" s="168"/>
    </row>
    <row r="130" spans="1:12" s="100" customFormat="1" ht="12.75">
      <c r="A130" s="98" t="s">
        <v>1343</v>
      </c>
      <c r="B130" s="148" t="s">
        <v>187</v>
      </c>
      <c r="C130" s="147" t="s">
        <v>219</v>
      </c>
      <c r="D130" s="147" t="s">
        <v>2470</v>
      </c>
      <c r="E130" s="147" t="s">
        <v>2829</v>
      </c>
      <c r="F130" s="147" t="s">
        <v>199</v>
      </c>
      <c r="G130" s="147">
        <v>0</v>
      </c>
      <c r="H130" s="147">
        <v>0</v>
      </c>
      <c r="I130" s="147">
        <v>45</v>
      </c>
      <c r="J130" s="147" t="s">
        <v>2720</v>
      </c>
      <c r="K130" s="147" t="s">
        <v>2721</v>
      </c>
      <c r="L130" s="168"/>
    </row>
    <row r="131" spans="1:12" s="100" customFormat="1" ht="12.75">
      <c r="A131" s="98" t="s">
        <v>1343</v>
      </c>
      <c r="B131" s="148" t="s">
        <v>187</v>
      </c>
      <c r="C131" s="147" t="s">
        <v>219</v>
      </c>
      <c r="D131" s="147" t="s">
        <v>2471</v>
      </c>
      <c r="E131" s="147" t="s">
        <v>2829</v>
      </c>
      <c r="F131" s="147" t="s">
        <v>199</v>
      </c>
      <c r="G131" s="147">
        <v>0</v>
      </c>
      <c r="H131" s="147">
        <v>1</v>
      </c>
      <c r="I131" s="147">
        <v>96</v>
      </c>
      <c r="J131" s="147" t="s">
        <v>2722</v>
      </c>
      <c r="K131" s="147" t="s">
        <v>2723</v>
      </c>
      <c r="L131" s="168"/>
    </row>
    <row r="132" spans="1:12" s="100" customFormat="1" ht="12.75">
      <c r="A132" s="98" t="s">
        <v>1343</v>
      </c>
      <c r="B132" s="148" t="s">
        <v>187</v>
      </c>
      <c r="C132" s="147" t="s">
        <v>219</v>
      </c>
      <c r="D132" s="147" t="s">
        <v>2472</v>
      </c>
      <c r="E132" s="147" t="s">
        <v>2829</v>
      </c>
      <c r="F132" s="147" t="s">
        <v>199</v>
      </c>
      <c r="G132" s="147">
        <v>0</v>
      </c>
      <c r="H132" s="147">
        <v>4</v>
      </c>
      <c r="I132" s="147">
        <v>67</v>
      </c>
      <c r="J132" s="147" t="s">
        <v>2724</v>
      </c>
      <c r="K132" s="147" t="s">
        <v>2725</v>
      </c>
      <c r="L132" s="168"/>
    </row>
    <row r="133" spans="1:12" s="100" customFormat="1" ht="12.75">
      <c r="A133" s="98" t="s">
        <v>1343</v>
      </c>
      <c r="B133" s="148" t="s">
        <v>187</v>
      </c>
      <c r="C133" s="147" t="s">
        <v>219</v>
      </c>
      <c r="D133" s="147" t="s">
        <v>2473</v>
      </c>
      <c r="E133" s="147" t="s">
        <v>2829</v>
      </c>
      <c r="F133" s="147" t="s">
        <v>199</v>
      </c>
      <c r="G133" s="147">
        <v>0</v>
      </c>
      <c r="H133" s="147">
        <v>0</v>
      </c>
      <c r="I133" s="147">
        <v>42</v>
      </c>
      <c r="J133" s="147" t="s">
        <v>2679</v>
      </c>
      <c r="K133" s="147" t="s">
        <v>2726</v>
      </c>
      <c r="L133" s="168"/>
    </row>
    <row r="134" spans="1:12" s="100" customFormat="1" ht="12.75">
      <c r="A134" s="98" t="s">
        <v>1343</v>
      </c>
      <c r="B134" s="148" t="s">
        <v>187</v>
      </c>
      <c r="C134" s="147" t="s">
        <v>219</v>
      </c>
      <c r="D134" s="147" t="s">
        <v>2474</v>
      </c>
      <c r="E134" s="147" t="s">
        <v>2829</v>
      </c>
      <c r="F134" s="147" t="s">
        <v>199</v>
      </c>
      <c r="G134" s="147">
        <v>0</v>
      </c>
      <c r="H134" s="147">
        <v>6</v>
      </c>
      <c r="I134" s="147">
        <v>41</v>
      </c>
      <c r="J134" s="147" t="s">
        <v>2727</v>
      </c>
      <c r="K134" s="147" t="s">
        <v>2728</v>
      </c>
      <c r="L134" s="168"/>
    </row>
    <row r="135" spans="1:12" s="100" customFormat="1" ht="12.75">
      <c r="A135" s="98" t="s">
        <v>1343</v>
      </c>
      <c r="B135" s="148" t="s">
        <v>187</v>
      </c>
      <c r="C135" s="147" t="s">
        <v>219</v>
      </c>
      <c r="D135" s="147" t="s">
        <v>2475</v>
      </c>
      <c r="E135" s="147" t="s">
        <v>2829</v>
      </c>
      <c r="F135" s="147" t="s">
        <v>199</v>
      </c>
      <c r="G135" s="147">
        <v>0</v>
      </c>
      <c r="H135" s="147">
        <v>0</v>
      </c>
      <c r="I135" s="147">
        <v>76</v>
      </c>
      <c r="J135" s="147" t="s">
        <v>2629</v>
      </c>
      <c r="K135" s="147" t="s">
        <v>2729</v>
      </c>
      <c r="L135" s="168"/>
    </row>
    <row r="136" spans="1:12" s="100" customFormat="1" ht="12.75">
      <c r="A136" s="98" t="s">
        <v>1343</v>
      </c>
      <c r="B136" s="148" t="s">
        <v>187</v>
      </c>
      <c r="C136" s="147" t="s">
        <v>219</v>
      </c>
      <c r="D136" s="147" t="s">
        <v>2476</v>
      </c>
      <c r="E136" s="147" t="s">
        <v>2829</v>
      </c>
      <c r="F136" s="147" t="s">
        <v>207</v>
      </c>
      <c r="G136" s="147">
        <v>0</v>
      </c>
      <c r="H136" s="147">
        <v>3</v>
      </c>
      <c r="I136" s="147">
        <v>20</v>
      </c>
      <c r="J136" s="147" t="s">
        <v>2730</v>
      </c>
      <c r="K136" s="147" t="s">
        <v>2731</v>
      </c>
      <c r="L136" s="168"/>
    </row>
    <row r="137" spans="1:12" s="100" customFormat="1" ht="12.75">
      <c r="A137" s="98" t="s">
        <v>1343</v>
      </c>
      <c r="B137" s="148" t="s">
        <v>187</v>
      </c>
      <c r="C137" s="147" t="s">
        <v>219</v>
      </c>
      <c r="D137" s="147" t="s">
        <v>2477</v>
      </c>
      <c r="E137" s="147" t="s">
        <v>2829</v>
      </c>
      <c r="F137" s="147" t="s">
        <v>207</v>
      </c>
      <c r="G137" s="147">
        <v>0</v>
      </c>
      <c r="H137" s="147">
        <v>0</v>
      </c>
      <c r="I137" s="147">
        <v>89</v>
      </c>
      <c r="J137" s="147" t="s">
        <v>2732</v>
      </c>
      <c r="K137" s="147" t="s">
        <v>2563</v>
      </c>
      <c r="L137" s="168"/>
    </row>
    <row r="138" spans="1:12" s="100" customFormat="1" ht="12.75">
      <c r="A138" s="98" t="s">
        <v>1343</v>
      </c>
      <c r="B138" s="148" t="s">
        <v>187</v>
      </c>
      <c r="C138" s="147" t="s">
        <v>219</v>
      </c>
      <c r="D138" s="147" t="s">
        <v>2478</v>
      </c>
      <c r="E138" s="147" t="s">
        <v>2829</v>
      </c>
      <c r="F138" s="147" t="s">
        <v>199</v>
      </c>
      <c r="G138" s="147">
        <v>0</v>
      </c>
      <c r="H138" s="147">
        <v>2</v>
      </c>
      <c r="I138" s="147">
        <v>52</v>
      </c>
      <c r="J138" s="147" t="s">
        <v>2733</v>
      </c>
      <c r="K138" s="147" t="s">
        <v>2734</v>
      </c>
      <c r="L138" s="168"/>
    </row>
    <row r="139" spans="1:12" s="100" customFormat="1" ht="12.75">
      <c r="A139" s="98" t="s">
        <v>1343</v>
      </c>
      <c r="B139" s="148" t="s">
        <v>187</v>
      </c>
      <c r="C139" s="147" t="s">
        <v>219</v>
      </c>
      <c r="D139" s="147" t="s">
        <v>2479</v>
      </c>
      <c r="E139" s="147" t="s">
        <v>2829</v>
      </c>
      <c r="F139" s="147" t="s">
        <v>199</v>
      </c>
      <c r="G139" s="147">
        <v>0</v>
      </c>
      <c r="H139" s="147">
        <v>1</v>
      </c>
      <c r="I139" s="147">
        <v>63</v>
      </c>
      <c r="J139" s="147" t="s">
        <v>2735</v>
      </c>
      <c r="K139" s="147" t="s">
        <v>2736</v>
      </c>
      <c r="L139" s="168"/>
    </row>
    <row r="140" spans="1:12" s="100" customFormat="1" ht="12.75">
      <c r="A140" s="98" t="s">
        <v>1343</v>
      </c>
      <c r="B140" s="148" t="s">
        <v>187</v>
      </c>
      <c r="C140" s="147" t="s">
        <v>219</v>
      </c>
      <c r="D140" s="147" t="s">
        <v>2480</v>
      </c>
      <c r="E140" s="147" t="s">
        <v>2829</v>
      </c>
      <c r="F140" s="147" t="s">
        <v>199</v>
      </c>
      <c r="G140" s="147">
        <v>0</v>
      </c>
      <c r="H140" s="147">
        <v>4</v>
      </c>
      <c r="I140" s="147">
        <v>68</v>
      </c>
      <c r="J140" s="147" t="s">
        <v>2737</v>
      </c>
      <c r="K140" s="147" t="s">
        <v>2738</v>
      </c>
      <c r="L140" s="168"/>
    </row>
    <row r="141" spans="1:12" s="100" customFormat="1" ht="12.75">
      <c r="A141" s="98" t="s">
        <v>1343</v>
      </c>
      <c r="B141" s="148" t="s">
        <v>187</v>
      </c>
      <c r="C141" s="147" t="s">
        <v>219</v>
      </c>
      <c r="D141" s="147" t="s">
        <v>2481</v>
      </c>
      <c r="E141" s="147" t="s">
        <v>2829</v>
      </c>
      <c r="F141" s="147" t="s">
        <v>199</v>
      </c>
      <c r="G141" s="147">
        <v>0</v>
      </c>
      <c r="H141" s="147">
        <v>26</v>
      </c>
      <c r="I141" s="147">
        <v>28</v>
      </c>
      <c r="J141" s="147" t="s">
        <v>2739</v>
      </c>
      <c r="K141" s="147" t="s">
        <v>2740</v>
      </c>
      <c r="L141" s="168"/>
    </row>
    <row r="142" spans="1:12" s="100" customFormat="1" ht="12.75">
      <c r="A142" s="98" t="s">
        <v>1343</v>
      </c>
      <c r="B142" s="148" t="s">
        <v>187</v>
      </c>
      <c r="C142" s="147" t="s">
        <v>219</v>
      </c>
      <c r="D142" s="147" t="s">
        <v>2482</v>
      </c>
      <c r="E142" s="147" t="s">
        <v>2829</v>
      </c>
      <c r="F142" s="147" t="s">
        <v>199</v>
      </c>
      <c r="G142" s="147">
        <v>0</v>
      </c>
      <c r="H142" s="147">
        <v>1</v>
      </c>
      <c r="I142" s="147">
        <v>54</v>
      </c>
      <c r="J142" s="147" t="s">
        <v>2741</v>
      </c>
      <c r="K142" s="147" t="s">
        <v>2742</v>
      </c>
      <c r="L142" s="168"/>
    </row>
    <row r="143" spans="1:12" s="100" customFormat="1" ht="12.75">
      <c r="A143" s="98" t="s">
        <v>1343</v>
      </c>
      <c r="B143" s="148" t="s">
        <v>187</v>
      </c>
      <c r="C143" s="147" t="s">
        <v>219</v>
      </c>
      <c r="D143" s="147" t="s">
        <v>2483</v>
      </c>
      <c r="E143" s="147" t="s">
        <v>2826</v>
      </c>
      <c r="F143" s="147"/>
      <c r="G143" s="147">
        <v>0</v>
      </c>
      <c r="H143" s="147">
        <v>0</v>
      </c>
      <c r="I143" s="147">
        <v>32</v>
      </c>
      <c r="J143" s="147" t="s">
        <v>2562</v>
      </c>
      <c r="K143" s="147" t="s">
        <v>2562</v>
      </c>
      <c r="L143" s="168"/>
    </row>
    <row r="144" spans="1:12" s="100" customFormat="1" ht="12.75">
      <c r="A144" s="98" t="s">
        <v>1343</v>
      </c>
      <c r="B144" s="148" t="s">
        <v>187</v>
      </c>
      <c r="C144" s="147" t="s">
        <v>219</v>
      </c>
      <c r="D144" s="147" t="s">
        <v>2484</v>
      </c>
      <c r="E144" s="147" t="s">
        <v>2826</v>
      </c>
      <c r="F144" s="147"/>
      <c r="G144" s="147">
        <v>0</v>
      </c>
      <c r="H144" s="147">
        <v>0</v>
      </c>
      <c r="I144" s="147">
        <v>1</v>
      </c>
      <c r="J144" s="147" t="s">
        <v>2562</v>
      </c>
      <c r="K144" s="147" t="s">
        <v>2562</v>
      </c>
      <c r="L144" s="168"/>
    </row>
    <row r="145" spans="1:12" s="100" customFormat="1" ht="12.75">
      <c r="A145" s="98" t="s">
        <v>1343</v>
      </c>
      <c r="B145" s="148" t="s">
        <v>187</v>
      </c>
      <c r="C145" s="147" t="s">
        <v>219</v>
      </c>
      <c r="D145" s="147" t="s">
        <v>2485</v>
      </c>
      <c r="E145" s="147" t="s">
        <v>2829</v>
      </c>
      <c r="F145" s="147" t="s">
        <v>207</v>
      </c>
      <c r="G145" s="147">
        <v>0</v>
      </c>
      <c r="H145" s="147">
        <v>1</v>
      </c>
      <c r="I145" s="147">
        <v>52</v>
      </c>
      <c r="J145" s="147" t="s">
        <v>2743</v>
      </c>
      <c r="K145" s="147" t="s">
        <v>2744</v>
      </c>
      <c r="L145" s="168"/>
    </row>
    <row r="146" spans="1:12" s="100" customFormat="1" ht="12.75">
      <c r="A146" s="98" t="s">
        <v>1343</v>
      </c>
      <c r="B146" s="148" t="s">
        <v>187</v>
      </c>
      <c r="C146" s="147" t="s">
        <v>219</v>
      </c>
      <c r="D146" s="147" t="s">
        <v>2486</v>
      </c>
      <c r="E146" s="147" t="s">
        <v>2829</v>
      </c>
      <c r="F146" s="147" t="s">
        <v>207</v>
      </c>
      <c r="G146" s="147">
        <v>0</v>
      </c>
      <c r="H146" s="147">
        <v>8</v>
      </c>
      <c r="I146" s="147">
        <v>24</v>
      </c>
      <c r="J146" s="147" t="s">
        <v>2745</v>
      </c>
      <c r="K146" s="147" t="s">
        <v>2746</v>
      </c>
      <c r="L146" s="168"/>
    </row>
    <row r="147" spans="1:12" s="100" customFormat="1" ht="12.75">
      <c r="A147" s="98" t="s">
        <v>1343</v>
      </c>
      <c r="B147" s="148" t="s">
        <v>187</v>
      </c>
      <c r="C147" s="147" t="s">
        <v>219</v>
      </c>
      <c r="D147" s="147" t="s">
        <v>2487</v>
      </c>
      <c r="E147" s="147" t="s">
        <v>2829</v>
      </c>
      <c r="F147" s="147" t="s">
        <v>207</v>
      </c>
      <c r="G147" s="147">
        <v>0</v>
      </c>
      <c r="H147" s="147">
        <v>8</v>
      </c>
      <c r="I147" s="147">
        <v>57</v>
      </c>
      <c r="J147" s="147" t="s">
        <v>2747</v>
      </c>
      <c r="K147" s="147" t="s">
        <v>2748</v>
      </c>
      <c r="L147" s="168"/>
    </row>
    <row r="148" spans="1:12" s="100" customFormat="1" ht="12.75">
      <c r="A148" s="98" t="s">
        <v>1343</v>
      </c>
      <c r="B148" s="148" t="s">
        <v>187</v>
      </c>
      <c r="C148" s="147" t="s">
        <v>218</v>
      </c>
      <c r="D148" s="147" t="s">
        <v>2441</v>
      </c>
      <c r="E148" s="147" t="s">
        <v>2835</v>
      </c>
      <c r="F148" s="147"/>
      <c r="G148" s="147">
        <v>0</v>
      </c>
      <c r="H148" s="147">
        <v>0</v>
      </c>
      <c r="I148" s="147">
        <v>0</v>
      </c>
      <c r="J148" s="147" t="s">
        <v>2627</v>
      </c>
      <c r="K148" s="147" t="s">
        <v>2627</v>
      </c>
      <c r="L148" s="168"/>
    </row>
    <row r="149" spans="1:12" s="100" customFormat="1" ht="12.75">
      <c r="A149" s="98" t="s">
        <v>1343</v>
      </c>
      <c r="B149" s="148" t="s">
        <v>187</v>
      </c>
      <c r="C149" s="147" t="s">
        <v>218</v>
      </c>
      <c r="D149" s="147" t="s">
        <v>2385</v>
      </c>
      <c r="E149" s="147" t="s">
        <v>2832</v>
      </c>
      <c r="F149" s="147"/>
      <c r="G149" s="147">
        <v>0</v>
      </c>
      <c r="H149" s="147">
        <v>0</v>
      </c>
      <c r="I149" s="147">
        <v>18</v>
      </c>
      <c r="J149" s="147" t="s">
        <v>2627</v>
      </c>
      <c r="K149" s="147" t="s">
        <v>2627</v>
      </c>
      <c r="L149" s="168"/>
    </row>
    <row r="150" spans="1:12" s="100" customFormat="1" ht="12.75">
      <c r="A150" s="98" t="s">
        <v>1343</v>
      </c>
      <c r="B150" s="148" t="s">
        <v>187</v>
      </c>
      <c r="C150" s="147" t="s">
        <v>218</v>
      </c>
      <c r="D150" s="147" t="s">
        <v>2450</v>
      </c>
      <c r="E150" s="147" t="s">
        <v>2832</v>
      </c>
      <c r="F150" s="147"/>
      <c r="G150" s="147">
        <v>0</v>
      </c>
      <c r="H150" s="147">
        <v>0</v>
      </c>
      <c r="I150" s="147">
        <v>24</v>
      </c>
      <c r="J150" s="147" t="s">
        <v>2627</v>
      </c>
      <c r="K150" s="147" t="s">
        <v>2627</v>
      </c>
      <c r="L150" s="168"/>
    </row>
    <row r="151" spans="1:12" s="100" customFormat="1" ht="12.75">
      <c r="A151" s="98" t="s">
        <v>1343</v>
      </c>
      <c r="B151" s="148" t="s">
        <v>187</v>
      </c>
      <c r="C151" s="147" t="s">
        <v>218</v>
      </c>
      <c r="D151" s="147" t="s">
        <v>2488</v>
      </c>
      <c r="E151" s="147" t="s">
        <v>2829</v>
      </c>
      <c r="F151" s="147" t="s">
        <v>1151</v>
      </c>
      <c r="G151" s="147">
        <v>0</v>
      </c>
      <c r="H151" s="147">
        <v>15</v>
      </c>
      <c r="I151" s="147">
        <v>27</v>
      </c>
      <c r="J151" s="147" t="s">
        <v>2749</v>
      </c>
      <c r="K151" s="147" t="s">
        <v>2750</v>
      </c>
      <c r="L151" s="168"/>
    </row>
    <row r="152" spans="1:12" s="100" customFormat="1" ht="12.75">
      <c r="A152" s="98" t="s">
        <v>1343</v>
      </c>
      <c r="B152" s="151" t="s">
        <v>187</v>
      </c>
      <c r="C152" s="152" t="s">
        <v>218</v>
      </c>
      <c r="D152" s="152" t="s">
        <v>2489</v>
      </c>
      <c r="E152" s="152" t="s">
        <v>2834</v>
      </c>
      <c r="F152" s="152"/>
      <c r="G152" s="152">
        <v>0</v>
      </c>
      <c r="H152" s="152">
        <v>0</v>
      </c>
      <c r="I152" s="152">
        <v>0</v>
      </c>
      <c r="J152" s="152" t="s">
        <v>2627</v>
      </c>
      <c r="K152" s="152" t="s">
        <v>2627</v>
      </c>
      <c r="L152" s="168"/>
    </row>
    <row r="153" spans="1:12" s="100" customFormat="1" ht="12.75">
      <c r="A153" s="98" t="s">
        <v>1343</v>
      </c>
      <c r="B153" s="151" t="s">
        <v>187</v>
      </c>
      <c r="C153" s="152" t="s">
        <v>218</v>
      </c>
      <c r="D153" s="152" t="s">
        <v>2489</v>
      </c>
      <c r="E153" s="152" t="s">
        <v>2834</v>
      </c>
      <c r="F153" s="152"/>
      <c r="G153" s="152">
        <v>0</v>
      </c>
      <c r="H153" s="152">
        <v>0</v>
      </c>
      <c r="I153" s="152">
        <v>0</v>
      </c>
      <c r="J153" s="152" t="s">
        <v>2627</v>
      </c>
      <c r="K153" s="152" t="s">
        <v>2627</v>
      </c>
      <c r="L153" s="168"/>
    </row>
    <row r="154" spans="1:12" s="100" customFormat="1" ht="12.75">
      <c r="A154" s="98" t="s">
        <v>1343</v>
      </c>
      <c r="B154" s="148" t="s">
        <v>187</v>
      </c>
      <c r="C154" s="147" t="s">
        <v>218</v>
      </c>
      <c r="D154" s="147" t="s">
        <v>2490</v>
      </c>
      <c r="E154" s="147" t="s">
        <v>2835</v>
      </c>
      <c r="F154" s="147"/>
      <c r="G154" s="147">
        <v>0</v>
      </c>
      <c r="H154" s="147">
        <v>0</v>
      </c>
      <c r="I154" s="147">
        <v>0</v>
      </c>
      <c r="J154" s="147" t="s">
        <v>2627</v>
      </c>
      <c r="K154" s="147" t="s">
        <v>2627</v>
      </c>
      <c r="L154" s="168"/>
    </row>
    <row r="155" spans="1:12" s="100" customFormat="1" ht="12.75">
      <c r="A155" s="98" t="s">
        <v>1343</v>
      </c>
      <c r="B155" s="148" t="s">
        <v>187</v>
      </c>
      <c r="C155" s="147" t="s">
        <v>218</v>
      </c>
      <c r="D155" s="147" t="s">
        <v>2491</v>
      </c>
      <c r="E155" s="147" t="s">
        <v>2835</v>
      </c>
      <c r="F155" s="147"/>
      <c r="G155" s="147">
        <v>0</v>
      </c>
      <c r="H155" s="147">
        <v>0</v>
      </c>
      <c r="I155" s="147">
        <v>0</v>
      </c>
      <c r="J155" s="147" t="s">
        <v>2627</v>
      </c>
      <c r="K155" s="147" t="s">
        <v>2627</v>
      </c>
      <c r="L155" s="168"/>
    </row>
    <row r="156" spans="1:12" s="100" customFormat="1" ht="12.75">
      <c r="A156" s="98" t="s">
        <v>1343</v>
      </c>
      <c r="B156" s="148" t="s">
        <v>187</v>
      </c>
      <c r="C156" s="147" t="s">
        <v>218</v>
      </c>
      <c r="D156" s="147" t="s">
        <v>2492</v>
      </c>
      <c r="E156" s="147" t="s">
        <v>2835</v>
      </c>
      <c r="F156" s="147"/>
      <c r="G156" s="147">
        <v>0</v>
      </c>
      <c r="H156" s="147">
        <v>0</v>
      </c>
      <c r="I156" s="147">
        <v>0</v>
      </c>
      <c r="J156" s="147" t="s">
        <v>2627</v>
      </c>
      <c r="K156" s="147" t="s">
        <v>2627</v>
      </c>
      <c r="L156" s="168"/>
    </row>
    <row r="157" spans="1:12" s="100" customFormat="1" ht="12.75">
      <c r="A157" s="98" t="s">
        <v>1343</v>
      </c>
      <c r="B157" s="148" t="s">
        <v>187</v>
      </c>
      <c r="C157" s="147" t="s">
        <v>218</v>
      </c>
      <c r="D157" s="147" t="s">
        <v>2493</v>
      </c>
      <c r="E157" s="147" t="s">
        <v>2835</v>
      </c>
      <c r="F157" s="147"/>
      <c r="G157" s="147">
        <v>0</v>
      </c>
      <c r="H157" s="147">
        <v>0</v>
      </c>
      <c r="I157" s="147">
        <v>0</v>
      </c>
      <c r="J157" s="147" t="s">
        <v>2627</v>
      </c>
      <c r="K157" s="147" t="s">
        <v>2627</v>
      </c>
      <c r="L157" s="168"/>
    </row>
    <row r="158" spans="1:12" s="100" customFormat="1" ht="12.75">
      <c r="A158" s="98" t="s">
        <v>1343</v>
      </c>
      <c r="B158" s="148" t="s">
        <v>187</v>
      </c>
      <c r="C158" s="147" t="s">
        <v>218</v>
      </c>
      <c r="D158" s="147" t="s">
        <v>2494</v>
      </c>
      <c r="E158" s="147" t="s">
        <v>2832</v>
      </c>
      <c r="F158" s="147"/>
      <c r="G158" s="147">
        <v>0</v>
      </c>
      <c r="H158" s="147">
        <v>0</v>
      </c>
      <c r="I158" s="147">
        <v>45</v>
      </c>
      <c r="J158" s="147" t="s">
        <v>2627</v>
      </c>
      <c r="K158" s="147" t="s">
        <v>2627</v>
      </c>
      <c r="L158" s="168"/>
    </row>
    <row r="159" spans="1:12" s="100" customFormat="1" ht="12.75">
      <c r="A159" s="98" t="s">
        <v>1343</v>
      </c>
      <c r="B159" s="148" t="s">
        <v>187</v>
      </c>
      <c r="C159" s="147" t="s">
        <v>218</v>
      </c>
      <c r="D159" s="147" t="s">
        <v>2495</v>
      </c>
      <c r="E159" s="147" t="s">
        <v>2832</v>
      </c>
      <c r="F159" s="147"/>
      <c r="G159" s="147">
        <v>0</v>
      </c>
      <c r="H159" s="147">
        <v>0</v>
      </c>
      <c r="I159" s="147">
        <v>43</v>
      </c>
      <c r="J159" s="147" t="s">
        <v>2627</v>
      </c>
      <c r="K159" s="147" t="s">
        <v>2627</v>
      </c>
      <c r="L159" s="168"/>
    </row>
    <row r="160" spans="1:12" s="100" customFormat="1" ht="12.75">
      <c r="A160" s="98" t="s">
        <v>1343</v>
      </c>
      <c r="B160" s="148" t="s">
        <v>187</v>
      </c>
      <c r="C160" s="147" t="s">
        <v>218</v>
      </c>
      <c r="D160" s="147" t="s">
        <v>2496</v>
      </c>
      <c r="E160" s="147" t="s">
        <v>2835</v>
      </c>
      <c r="F160" s="147"/>
      <c r="G160" s="147">
        <v>0</v>
      </c>
      <c r="H160" s="147">
        <v>0</v>
      </c>
      <c r="I160" s="147">
        <v>0</v>
      </c>
      <c r="J160" s="147" t="s">
        <v>2627</v>
      </c>
      <c r="K160" s="147" t="s">
        <v>2627</v>
      </c>
      <c r="L160" s="168"/>
    </row>
    <row r="161" spans="1:12" s="100" customFormat="1" ht="12.75">
      <c r="A161" s="98" t="s">
        <v>1343</v>
      </c>
      <c r="B161" s="148" t="s">
        <v>187</v>
      </c>
      <c r="C161" s="147" t="s">
        <v>218</v>
      </c>
      <c r="D161" s="147" t="s">
        <v>2497</v>
      </c>
      <c r="E161" s="147" t="s">
        <v>2832</v>
      </c>
      <c r="F161" s="147"/>
      <c r="G161" s="147">
        <v>0</v>
      </c>
      <c r="H161" s="147">
        <v>0</v>
      </c>
      <c r="I161" s="147">
        <v>35</v>
      </c>
      <c r="J161" s="147" t="s">
        <v>2627</v>
      </c>
      <c r="K161" s="147" t="s">
        <v>2627</v>
      </c>
      <c r="L161" s="168"/>
    </row>
    <row r="162" spans="1:12" s="100" customFormat="1" ht="12.75">
      <c r="A162" s="98" t="s">
        <v>1343</v>
      </c>
      <c r="B162" s="148" t="s">
        <v>187</v>
      </c>
      <c r="C162" s="147" t="s">
        <v>218</v>
      </c>
      <c r="D162" s="147" t="s">
        <v>2498</v>
      </c>
      <c r="E162" s="147" t="s">
        <v>2834</v>
      </c>
      <c r="F162" s="147"/>
      <c r="G162" s="147">
        <v>0</v>
      </c>
      <c r="H162" s="147">
        <v>0</v>
      </c>
      <c r="I162" s="147">
        <v>0</v>
      </c>
      <c r="J162" s="147" t="s">
        <v>2627</v>
      </c>
      <c r="K162" s="147" t="s">
        <v>2627</v>
      </c>
      <c r="L162" s="168"/>
    </row>
    <row r="163" spans="1:12" s="100" customFormat="1" ht="12.75">
      <c r="A163" s="98" t="s">
        <v>1343</v>
      </c>
      <c r="B163" s="148" t="s">
        <v>187</v>
      </c>
      <c r="C163" s="147" t="s">
        <v>218</v>
      </c>
      <c r="D163" s="147" t="s">
        <v>2498</v>
      </c>
      <c r="E163" s="147" t="s">
        <v>2834</v>
      </c>
      <c r="F163" s="147"/>
      <c r="G163" s="147">
        <v>0</v>
      </c>
      <c r="H163" s="147">
        <v>0</v>
      </c>
      <c r="I163" s="147">
        <v>0</v>
      </c>
      <c r="J163" s="147" t="s">
        <v>2627</v>
      </c>
      <c r="K163" s="147" t="s">
        <v>2627</v>
      </c>
      <c r="L163" s="168"/>
    </row>
    <row r="164" spans="1:12" s="100" customFormat="1" ht="12.75">
      <c r="A164" s="98" t="s">
        <v>1343</v>
      </c>
      <c r="B164" s="148" t="s">
        <v>187</v>
      </c>
      <c r="C164" s="147" t="s">
        <v>218</v>
      </c>
      <c r="D164" s="147" t="s">
        <v>2499</v>
      </c>
      <c r="E164" s="147" t="s">
        <v>2834</v>
      </c>
      <c r="F164" s="147"/>
      <c r="G164" s="147">
        <v>0</v>
      </c>
      <c r="H164" s="147">
        <v>0</v>
      </c>
      <c r="I164" s="147">
        <v>0</v>
      </c>
      <c r="J164" s="147" t="s">
        <v>2627</v>
      </c>
      <c r="K164" s="147" t="s">
        <v>2627</v>
      </c>
      <c r="L164" s="168"/>
    </row>
    <row r="165" spans="1:12" s="100" customFormat="1" ht="12.75">
      <c r="A165" s="98" t="s">
        <v>1343</v>
      </c>
      <c r="B165" s="148" t="s">
        <v>187</v>
      </c>
      <c r="C165" s="147" t="s">
        <v>218</v>
      </c>
      <c r="D165" s="147" t="s">
        <v>2499</v>
      </c>
      <c r="E165" s="147" t="s">
        <v>2834</v>
      </c>
      <c r="F165" s="147"/>
      <c r="G165" s="147">
        <v>0</v>
      </c>
      <c r="H165" s="147">
        <v>0</v>
      </c>
      <c r="I165" s="147">
        <v>0</v>
      </c>
      <c r="J165" s="147" t="s">
        <v>2627</v>
      </c>
      <c r="K165" s="147" t="s">
        <v>2627</v>
      </c>
      <c r="L165" s="168"/>
    </row>
    <row r="166" spans="1:12" s="100" customFormat="1" ht="12.75">
      <c r="A166" s="98" t="s">
        <v>1343</v>
      </c>
      <c r="B166" s="148" t="s">
        <v>187</v>
      </c>
      <c r="C166" s="147" t="s">
        <v>218</v>
      </c>
      <c r="D166" s="147" t="s">
        <v>2500</v>
      </c>
      <c r="E166" s="147" t="s">
        <v>2834</v>
      </c>
      <c r="F166" s="147"/>
      <c r="G166" s="147">
        <v>0</v>
      </c>
      <c r="H166" s="147">
        <v>0</v>
      </c>
      <c r="I166" s="147">
        <v>0</v>
      </c>
      <c r="J166" s="147" t="s">
        <v>2627</v>
      </c>
      <c r="K166" s="147" t="s">
        <v>2627</v>
      </c>
      <c r="L166" s="168"/>
    </row>
    <row r="167" spans="1:12" s="100" customFormat="1" ht="12.75">
      <c r="A167" s="98" t="s">
        <v>1343</v>
      </c>
      <c r="B167" s="148" t="s">
        <v>187</v>
      </c>
      <c r="C167" s="147" t="s">
        <v>218</v>
      </c>
      <c r="D167" s="147" t="s">
        <v>2500</v>
      </c>
      <c r="E167" s="147" t="s">
        <v>2834</v>
      </c>
      <c r="F167" s="147"/>
      <c r="G167" s="147">
        <v>0</v>
      </c>
      <c r="H167" s="147">
        <v>0</v>
      </c>
      <c r="I167" s="147">
        <v>0</v>
      </c>
      <c r="J167" s="147" t="s">
        <v>2627</v>
      </c>
      <c r="K167" s="147" t="s">
        <v>2627</v>
      </c>
      <c r="L167" s="168"/>
    </row>
    <row r="168" spans="1:12" s="100" customFormat="1" ht="12.75">
      <c r="A168" s="98" t="s">
        <v>1343</v>
      </c>
      <c r="B168" s="148" t="s">
        <v>187</v>
      </c>
      <c r="C168" s="147" t="s">
        <v>218</v>
      </c>
      <c r="D168" s="147" t="s">
        <v>2501</v>
      </c>
      <c r="E168" s="147" t="s">
        <v>2835</v>
      </c>
      <c r="F168" s="147"/>
      <c r="G168" s="147">
        <v>0</v>
      </c>
      <c r="H168" s="147">
        <v>0</v>
      </c>
      <c r="I168" s="147">
        <v>0</v>
      </c>
      <c r="J168" s="147" t="s">
        <v>2627</v>
      </c>
      <c r="K168" s="147" t="s">
        <v>2627</v>
      </c>
      <c r="L168" s="168"/>
    </row>
    <row r="169" spans="1:12" s="100" customFormat="1" ht="12.75">
      <c r="A169" s="98" t="s">
        <v>1343</v>
      </c>
      <c r="B169" s="148" t="s">
        <v>187</v>
      </c>
      <c r="C169" s="147" t="s">
        <v>218</v>
      </c>
      <c r="D169" s="147" t="s">
        <v>2502</v>
      </c>
      <c r="E169" s="147" t="s">
        <v>2832</v>
      </c>
      <c r="F169" s="147"/>
      <c r="G169" s="147">
        <v>0</v>
      </c>
      <c r="H169" s="147">
        <v>0</v>
      </c>
      <c r="I169" s="147">
        <v>12</v>
      </c>
      <c r="J169" s="147" t="s">
        <v>2627</v>
      </c>
      <c r="K169" s="147" t="s">
        <v>2627</v>
      </c>
      <c r="L169" s="168"/>
    </row>
    <row r="170" spans="1:12" s="100" customFormat="1" ht="12.75">
      <c r="A170" s="98" t="s">
        <v>1343</v>
      </c>
      <c r="B170" s="148" t="s">
        <v>187</v>
      </c>
      <c r="C170" s="147" t="s">
        <v>218</v>
      </c>
      <c r="D170" s="147" t="s">
        <v>2503</v>
      </c>
      <c r="E170" s="147" t="s">
        <v>2834</v>
      </c>
      <c r="F170" s="147"/>
      <c r="G170" s="147">
        <v>0</v>
      </c>
      <c r="H170" s="147">
        <v>0</v>
      </c>
      <c r="I170" s="147">
        <v>0</v>
      </c>
      <c r="J170" s="147" t="s">
        <v>2627</v>
      </c>
      <c r="K170" s="147" t="s">
        <v>2627</v>
      </c>
      <c r="L170" s="168"/>
    </row>
    <row r="171" spans="1:12" s="100" customFormat="1" ht="12.75">
      <c r="A171" s="98" t="s">
        <v>1343</v>
      </c>
      <c r="B171" s="148" t="s">
        <v>187</v>
      </c>
      <c r="C171" s="147" t="s">
        <v>218</v>
      </c>
      <c r="D171" s="147" t="s">
        <v>2503</v>
      </c>
      <c r="E171" s="147" t="s">
        <v>2834</v>
      </c>
      <c r="F171" s="147"/>
      <c r="G171" s="147">
        <v>0</v>
      </c>
      <c r="H171" s="147">
        <v>0</v>
      </c>
      <c r="I171" s="147">
        <v>0</v>
      </c>
      <c r="J171" s="147" t="s">
        <v>2627</v>
      </c>
      <c r="K171" s="147" t="s">
        <v>2627</v>
      </c>
      <c r="L171" s="168"/>
    </row>
    <row r="172" spans="1:12" s="100" customFormat="1" ht="12.75">
      <c r="A172" s="98" t="s">
        <v>1343</v>
      </c>
      <c r="B172" s="148" t="s">
        <v>187</v>
      </c>
      <c r="C172" s="147" t="s">
        <v>218</v>
      </c>
      <c r="D172" s="147" t="s">
        <v>2504</v>
      </c>
      <c r="E172" s="147" t="s">
        <v>2835</v>
      </c>
      <c r="F172" s="147"/>
      <c r="G172" s="147">
        <v>0</v>
      </c>
      <c r="H172" s="147">
        <v>0</v>
      </c>
      <c r="I172" s="147">
        <v>0</v>
      </c>
      <c r="J172" s="147" t="s">
        <v>2627</v>
      </c>
      <c r="K172" s="147" t="s">
        <v>2627</v>
      </c>
      <c r="L172" s="168"/>
    </row>
    <row r="173" spans="1:12" s="100" customFormat="1" ht="12.75">
      <c r="A173" s="98" t="s">
        <v>1343</v>
      </c>
      <c r="B173" s="148" t="s">
        <v>187</v>
      </c>
      <c r="C173" s="147" t="s">
        <v>218</v>
      </c>
      <c r="D173" s="147" t="s">
        <v>2504</v>
      </c>
      <c r="E173" s="147" t="s">
        <v>2835</v>
      </c>
      <c r="F173" s="147"/>
      <c r="G173" s="147">
        <v>0</v>
      </c>
      <c r="H173" s="147">
        <v>0</v>
      </c>
      <c r="I173" s="147">
        <v>0</v>
      </c>
      <c r="J173" s="147" t="s">
        <v>2627</v>
      </c>
      <c r="K173" s="147" t="s">
        <v>2627</v>
      </c>
      <c r="L173" s="168"/>
    </row>
    <row r="174" spans="1:12" s="100" customFormat="1" ht="12.75">
      <c r="A174" s="98" t="s">
        <v>1343</v>
      </c>
      <c r="B174" s="148" t="s">
        <v>187</v>
      </c>
      <c r="C174" s="147" t="s">
        <v>218</v>
      </c>
      <c r="D174" s="147" t="s">
        <v>2505</v>
      </c>
      <c r="E174" s="147" t="s">
        <v>2835</v>
      </c>
      <c r="F174" s="147"/>
      <c r="G174" s="147">
        <v>0</v>
      </c>
      <c r="H174" s="147">
        <v>0</v>
      </c>
      <c r="I174" s="147">
        <v>0</v>
      </c>
      <c r="J174" s="147" t="s">
        <v>2627</v>
      </c>
      <c r="K174" s="147" t="s">
        <v>2627</v>
      </c>
      <c r="L174" s="168"/>
    </row>
    <row r="175" spans="1:12" s="100" customFormat="1" ht="12.75">
      <c r="A175" s="98" t="s">
        <v>1343</v>
      </c>
      <c r="B175" s="148" t="s">
        <v>187</v>
      </c>
      <c r="C175" s="147" t="s">
        <v>218</v>
      </c>
      <c r="D175" s="147" t="s">
        <v>2506</v>
      </c>
      <c r="E175" s="147" t="s">
        <v>2834</v>
      </c>
      <c r="F175" s="147"/>
      <c r="G175" s="147">
        <v>0</v>
      </c>
      <c r="H175" s="147">
        <v>0</v>
      </c>
      <c r="I175" s="147">
        <v>0</v>
      </c>
      <c r="J175" s="147" t="s">
        <v>2627</v>
      </c>
      <c r="K175" s="147" t="s">
        <v>2627</v>
      </c>
      <c r="L175" s="168"/>
    </row>
    <row r="176" spans="1:12" s="100" customFormat="1" ht="12.75">
      <c r="A176" s="98" t="s">
        <v>1343</v>
      </c>
      <c r="B176" s="148" t="s">
        <v>187</v>
      </c>
      <c r="C176" s="147" t="s">
        <v>218</v>
      </c>
      <c r="D176" s="147" t="s">
        <v>2506</v>
      </c>
      <c r="E176" s="147" t="s">
        <v>2834</v>
      </c>
      <c r="F176" s="147"/>
      <c r="G176" s="147">
        <v>0</v>
      </c>
      <c r="H176" s="147">
        <v>0</v>
      </c>
      <c r="I176" s="147">
        <v>0</v>
      </c>
      <c r="J176" s="147" t="s">
        <v>2627</v>
      </c>
      <c r="K176" s="147" t="s">
        <v>2627</v>
      </c>
      <c r="L176" s="168"/>
    </row>
    <row r="177" spans="1:12" s="100" customFormat="1" ht="12.75">
      <c r="A177" s="98" t="s">
        <v>1343</v>
      </c>
      <c r="B177" s="148" t="s">
        <v>187</v>
      </c>
      <c r="C177" s="147" t="s">
        <v>218</v>
      </c>
      <c r="D177" s="147" t="s">
        <v>2507</v>
      </c>
      <c r="E177" s="147" t="s">
        <v>2832</v>
      </c>
      <c r="F177" s="147"/>
      <c r="G177" s="147">
        <v>0</v>
      </c>
      <c r="H177" s="147">
        <v>0</v>
      </c>
      <c r="I177" s="147">
        <v>74</v>
      </c>
      <c r="J177" s="147" t="s">
        <v>2627</v>
      </c>
      <c r="K177" s="147" t="s">
        <v>2627</v>
      </c>
      <c r="L177" s="168"/>
    </row>
    <row r="178" spans="1:12" s="100" customFormat="1" ht="12.75">
      <c r="A178" s="98" t="s">
        <v>1343</v>
      </c>
      <c r="B178" s="148" t="s">
        <v>187</v>
      </c>
      <c r="C178" s="147" t="s">
        <v>218</v>
      </c>
      <c r="D178" s="147" t="s">
        <v>2508</v>
      </c>
      <c r="E178" s="147" t="s">
        <v>2829</v>
      </c>
      <c r="F178" s="147" t="s">
        <v>1151</v>
      </c>
      <c r="G178" s="147">
        <v>0</v>
      </c>
      <c r="H178" s="147">
        <v>0</v>
      </c>
      <c r="I178" s="147">
        <v>72</v>
      </c>
      <c r="J178" s="147" t="s">
        <v>2751</v>
      </c>
      <c r="K178" s="147" t="s">
        <v>2752</v>
      </c>
      <c r="L178" s="168"/>
    </row>
    <row r="179" spans="1:12" s="100" customFormat="1" ht="12.75">
      <c r="A179" s="98" t="s">
        <v>1343</v>
      </c>
      <c r="B179" s="151" t="s">
        <v>187</v>
      </c>
      <c r="C179" s="152" t="s">
        <v>218</v>
      </c>
      <c r="D179" s="152" t="s">
        <v>2509</v>
      </c>
      <c r="E179" s="152" t="s">
        <v>2827</v>
      </c>
      <c r="F179" s="152"/>
      <c r="G179" s="152">
        <v>0</v>
      </c>
      <c r="H179" s="152">
        <v>1</v>
      </c>
      <c r="I179" s="152">
        <v>82</v>
      </c>
      <c r="J179" s="152" t="s">
        <v>2627</v>
      </c>
      <c r="K179" s="152" t="s">
        <v>2627</v>
      </c>
      <c r="L179" s="168"/>
    </row>
    <row r="180" spans="1:12" s="100" customFormat="1" ht="12.75">
      <c r="A180" s="98" t="s">
        <v>1343</v>
      </c>
      <c r="B180" s="148" t="s">
        <v>187</v>
      </c>
      <c r="C180" s="147" t="s">
        <v>218</v>
      </c>
      <c r="D180" s="147" t="s">
        <v>2510</v>
      </c>
      <c r="E180" s="147" t="s">
        <v>2836</v>
      </c>
      <c r="F180" s="147"/>
      <c r="G180" s="147">
        <v>0</v>
      </c>
      <c r="H180" s="147">
        <v>0</v>
      </c>
      <c r="I180" s="147">
        <v>1</v>
      </c>
      <c r="J180" s="147" t="s">
        <v>2627</v>
      </c>
      <c r="K180" s="147" t="s">
        <v>2627</v>
      </c>
      <c r="L180" s="168"/>
    </row>
    <row r="181" spans="1:12" s="100" customFormat="1" ht="12.75">
      <c r="A181" s="98" t="s">
        <v>1343</v>
      </c>
      <c r="B181" s="148" t="s">
        <v>187</v>
      </c>
      <c r="C181" s="147" t="s">
        <v>218</v>
      </c>
      <c r="D181" s="147" t="s">
        <v>2511</v>
      </c>
      <c r="E181" s="147" t="s">
        <v>2829</v>
      </c>
      <c r="F181" s="147" t="s">
        <v>1151</v>
      </c>
      <c r="G181" s="147">
        <v>0</v>
      </c>
      <c r="H181" s="147">
        <v>19</v>
      </c>
      <c r="I181" s="147">
        <v>42</v>
      </c>
      <c r="J181" s="147" t="s">
        <v>2753</v>
      </c>
      <c r="K181" s="147" t="s">
        <v>2754</v>
      </c>
      <c r="L181" s="168"/>
    </row>
    <row r="182" spans="1:12" s="100" customFormat="1" ht="12.75">
      <c r="A182" s="98" t="s">
        <v>1343</v>
      </c>
      <c r="B182" s="148" t="s">
        <v>187</v>
      </c>
      <c r="C182" s="147" t="s">
        <v>218</v>
      </c>
      <c r="D182" s="147" t="s">
        <v>2512</v>
      </c>
      <c r="E182" s="147" t="s">
        <v>2829</v>
      </c>
      <c r="F182" s="147" t="s">
        <v>1151</v>
      </c>
      <c r="G182" s="147">
        <v>0</v>
      </c>
      <c r="H182" s="147">
        <v>1</v>
      </c>
      <c r="I182" s="147">
        <v>21</v>
      </c>
      <c r="J182" s="147" t="s">
        <v>2755</v>
      </c>
      <c r="K182" s="147" t="s">
        <v>2756</v>
      </c>
      <c r="L182" s="168"/>
    </row>
    <row r="183" spans="1:12" s="100" customFormat="1" ht="12.75">
      <c r="A183" s="98" t="s">
        <v>1343</v>
      </c>
      <c r="B183" s="148" t="s">
        <v>187</v>
      </c>
      <c r="C183" s="147" t="s">
        <v>218</v>
      </c>
      <c r="D183" s="147" t="s">
        <v>2513</v>
      </c>
      <c r="E183" s="147" t="s">
        <v>2829</v>
      </c>
      <c r="F183" s="147" t="s">
        <v>1151</v>
      </c>
      <c r="G183" s="147">
        <v>0</v>
      </c>
      <c r="H183" s="147">
        <v>1</v>
      </c>
      <c r="I183" s="147">
        <v>34</v>
      </c>
      <c r="J183" s="147" t="s">
        <v>2757</v>
      </c>
      <c r="K183" s="147" t="s">
        <v>2758</v>
      </c>
      <c r="L183" s="168"/>
    </row>
    <row r="184" spans="1:12" s="100" customFormat="1" ht="12.75">
      <c r="A184" s="98" t="s">
        <v>1343</v>
      </c>
      <c r="B184" s="148" t="s">
        <v>187</v>
      </c>
      <c r="C184" s="147" t="s">
        <v>218</v>
      </c>
      <c r="D184" s="147" t="s">
        <v>2514</v>
      </c>
      <c r="E184" s="147" t="s">
        <v>2829</v>
      </c>
      <c r="F184" s="147" t="s">
        <v>1151</v>
      </c>
      <c r="G184" s="147">
        <v>0</v>
      </c>
      <c r="H184" s="147">
        <v>1</v>
      </c>
      <c r="I184" s="147">
        <v>42</v>
      </c>
      <c r="J184" s="147" t="s">
        <v>2759</v>
      </c>
      <c r="K184" s="147" t="s">
        <v>2760</v>
      </c>
      <c r="L184" s="168"/>
    </row>
    <row r="185" spans="1:12" s="100" customFormat="1" ht="12.75">
      <c r="A185" s="98" t="s">
        <v>1343</v>
      </c>
      <c r="B185" s="148" t="s">
        <v>187</v>
      </c>
      <c r="C185" s="147" t="s">
        <v>218</v>
      </c>
      <c r="D185" s="147" t="s">
        <v>2515</v>
      </c>
      <c r="E185" s="147" t="s">
        <v>2829</v>
      </c>
      <c r="F185" s="147" t="s">
        <v>1151</v>
      </c>
      <c r="G185" s="147">
        <v>0</v>
      </c>
      <c r="H185" s="147">
        <v>1</v>
      </c>
      <c r="I185" s="147">
        <v>45</v>
      </c>
      <c r="J185" s="147" t="s">
        <v>2761</v>
      </c>
      <c r="K185" s="147" t="s">
        <v>2762</v>
      </c>
      <c r="L185" s="168"/>
    </row>
    <row r="186" spans="1:12" s="100" customFormat="1" ht="12.75">
      <c r="A186" s="98" t="s">
        <v>1343</v>
      </c>
      <c r="B186" s="148" t="s">
        <v>187</v>
      </c>
      <c r="C186" s="147" t="s">
        <v>218</v>
      </c>
      <c r="D186" s="147" t="s">
        <v>2516</v>
      </c>
      <c r="E186" s="147" t="s">
        <v>2829</v>
      </c>
      <c r="F186" s="147" t="s">
        <v>1151</v>
      </c>
      <c r="G186" s="147">
        <v>0</v>
      </c>
      <c r="H186" s="147">
        <v>24</v>
      </c>
      <c r="I186" s="147">
        <v>77</v>
      </c>
      <c r="J186" s="147" t="s">
        <v>2763</v>
      </c>
      <c r="K186" s="147" t="s">
        <v>2764</v>
      </c>
      <c r="L186" s="168"/>
    </row>
    <row r="187" spans="1:12" s="100" customFormat="1" ht="12.75">
      <c r="A187" s="98" t="s">
        <v>1343</v>
      </c>
      <c r="B187" s="148" t="s">
        <v>187</v>
      </c>
      <c r="C187" s="147" t="s">
        <v>218</v>
      </c>
      <c r="D187" s="147" t="s">
        <v>2517</v>
      </c>
      <c r="E187" s="147" t="s">
        <v>2829</v>
      </c>
      <c r="F187" s="147" t="s">
        <v>1151</v>
      </c>
      <c r="G187" s="147">
        <v>0</v>
      </c>
      <c r="H187" s="147">
        <v>6</v>
      </c>
      <c r="I187" s="147">
        <v>41</v>
      </c>
      <c r="J187" s="147" t="s">
        <v>2765</v>
      </c>
      <c r="K187" s="147" t="s">
        <v>2766</v>
      </c>
      <c r="L187" s="168"/>
    </row>
    <row r="188" spans="1:12" s="100" customFormat="1" ht="12.75">
      <c r="A188" s="98" t="s">
        <v>1343</v>
      </c>
      <c r="B188" s="148" t="s">
        <v>187</v>
      </c>
      <c r="C188" s="147" t="s">
        <v>218</v>
      </c>
      <c r="D188" s="147" t="s">
        <v>2518</v>
      </c>
      <c r="E188" s="147" t="s">
        <v>2833</v>
      </c>
      <c r="F188" s="147" t="s">
        <v>199</v>
      </c>
      <c r="G188" s="147">
        <v>0</v>
      </c>
      <c r="H188" s="147">
        <v>0</v>
      </c>
      <c r="I188" s="147">
        <v>13</v>
      </c>
      <c r="J188" s="147" t="s">
        <v>2687</v>
      </c>
      <c r="K188" s="147" t="s">
        <v>2565</v>
      </c>
      <c r="L188" s="168"/>
    </row>
    <row r="189" spans="1:12" s="100" customFormat="1" ht="12.75">
      <c r="A189" s="98" t="s">
        <v>1343</v>
      </c>
      <c r="B189" s="148" t="s">
        <v>187</v>
      </c>
      <c r="C189" s="147" t="s">
        <v>218</v>
      </c>
      <c r="D189" s="147" t="s">
        <v>2519</v>
      </c>
      <c r="E189" s="147" t="s">
        <v>2833</v>
      </c>
      <c r="F189" s="147" t="s">
        <v>199</v>
      </c>
      <c r="G189" s="147">
        <v>0</v>
      </c>
      <c r="H189" s="147">
        <v>0</v>
      </c>
      <c r="I189" s="147">
        <v>7</v>
      </c>
      <c r="J189" s="147" t="s">
        <v>2767</v>
      </c>
      <c r="K189" s="147" t="s">
        <v>2612</v>
      </c>
      <c r="L189" s="168"/>
    </row>
    <row r="190" spans="1:12" s="100" customFormat="1" ht="12.75">
      <c r="A190" s="98" t="s">
        <v>1343</v>
      </c>
      <c r="B190" s="148" t="s">
        <v>187</v>
      </c>
      <c r="C190" s="147" t="s">
        <v>218</v>
      </c>
      <c r="D190" s="147" t="s">
        <v>2520</v>
      </c>
      <c r="E190" s="147" t="s">
        <v>2830</v>
      </c>
      <c r="F190" s="147" t="s">
        <v>1151</v>
      </c>
      <c r="G190" s="147">
        <v>0</v>
      </c>
      <c r="H190" s="147">
        <v>2</v>
      </c>
      <c r="I190" s="147">
        <v>25</v>
      </c>
      <c r="J190" s="147" t="s">
        <v>2768</v>
      </c>
      <c r="K190" s="147" t="s">
        <v>2769</v>
      </c>
      <c r="L190" s="168"/>
    </row>
    <row r="191" spans="1:12" s="100" customFormat="1" ht="12.75">
      <c r="A191" s="98" t="s">
        <v>1343</v>
      </c>
      <c r="B191" s="148" t="s">
        <v>187</v>
      </c>
      <c r="C191" s="147" t="s">
        <v>218</v>
      </c>
      <c r="D191" s="147" t="s">
        <v>2521</v>
      </c>
      <c r="E191" s="147" t="s">
        <v>2829</v>
      </c>
      <c r="F191" s="147" t="s">
        <v>1151</v>
      </c>
      <c r="G191" s="147">
        <v>0</v>
      </c>
      <c r="H191" s="147">
        <v>11</v>
      </c>
      <c r="I191" s="147">
        <v>73</v>
      </c>
      <c r="J191" s="147" t="s">
        <v>2770</v>
      </c>
      <c r="K191" s="147" t="s">
        <v>2771</v>
      </c>
      <c r="L191" s="168"/>
    </row>
    <row r="192" spans="1:12" s="100" customFormat="1" ht="12.75">
      <c r="A192" s="98" t="s">
        <v>1343</v>
      </c>
      <c r="B192" s="148" t="s">
        <v>187</v>
      </c>
      <c r="C192" s="147" t="s">
        <v>2522</v>
      </c>
      <c r="D192" s="147" t="s">
        <v>2523</v>
      </c>
      <c r="E192" s="147" t="s">
        <v>2832</v>
      </c>
      <c r="F192" s="147"/>
      <c r="G192" s="147">
        <v>0</v>
      </c>
      <c r="H192" s="147">
        <v>0</v>
      </c>
      <c r="I192" s="147">
        <v>15</v>
      </c>
      <c r="J192" s="147" t="s">
        <v>2627</v>
      </c>
      <c r="K192" s="147" t="s">
        <v>2627</v>
      </c>
      <c r="L192" s="168"/>
    </row>
    <row r="193" spans="1:12" s="100" customFormat="1" ht="12.75">
      <c r="A193" s="98" t="s">
        <v>1343</v>
      </c>
      <c r="B193" s="148" t="s">
        <v>187</v>
      </c>
      <c r="C193" s="147" t="s">
        <v>2522</v>
      </c>
      <c r="D193" s="147" t="s">
        <v>2524</v>
      </c>
      <c r="E193" s="147" t="s">
        <v>2829</v>
      </c>
      <c r="F193" s="147" t="s">
        <v>199</v>
      </c>
      <c r="G193" s="147">
        <v>0</v>
      </c>
      <c r="H193" s="147">
        <v>1</v>
      </c>
      <c r="I193" s="147">
        <v>15</v>
      </c>
      <c r="J193" s="147" t="s">
        <v>2772</v>
      </c>
      <c r="K193" s="147" t="s">
        <v>2773</v>
      </c>
      <c r="L193" s="168"/>
    </row>
    <row r="194" spans="1:12" s="100" customFormat="1" ht="12.75">
      <c r="A194" s="98" t="s">
        <v>1343</v>
      </c>
      <c r="B194" s="148" t="s">
        <v>187</v>
      </c>
      <c r="C194" s="147" t="s">
        <v>2522</v>
      </c>
      <c r="D194" s="147" t="s">
        <v>2525</v>
      </c>
      <c r="E194" s="147" t="s">
        <v>2829</v>
      </c>
      <c r="F194" s="147" t="s">
        <v>199</v>
      </c>
      <c r="G194" s="147">
        <v>0</v>
      </c>
      <c r="H194" s="147">
        <v>6</v>
      </c>
      <c r="I194" s="147">
        <v>98</v>
      </c>
      <c r="J194" s="147" t="s">
        <v>2774</v>
      </c>
      <c r="K194" s="147" t="s">
        <v>2775</v>
      </c>
      <c r="L194" s="168"/>
    </row>
    <row r="195" spans="1:12" s="100" customFormat="1" ht="12.75">
      <c r="A195" s="98" t="s">
        <v>1343</v>
      </c>
      <c r="B195" s="148" t="s">
        <v>187</v>
      </c>
      <c r="C195" s="147" t="s">
        <v>2522</v>
      </c>
      <c r="D195" s="147" t="s">
        <v>2526</v>
      </c>
      <c r="E195" s="147" t="s">
        <v>2829</v>
      </c>
      <c r="F195" s="147" t="s">
        <v>199</v>
      </c>
      <c r="G195" s="147">
        <v>0</v>
      </c>
      <c r="H195" s="147">
        <v>25</v>
      </c>
      <c r="I195" s="147">
        <v>87</v>
      </c>
      <c r="J195" s="147" t="s">
        <v>2776</v>
      </c>
      <c r="K195" s="147" t="s">
        <v>2777</v>
      </c>
      <c r="L195" s="168"/>
    </row>
    <row r="196" spans="1:12" s="100" customFormat="1" ht="12.75">
      <c r="A196" s="98" t="s">
        <v>1343</v>
      </c>
      <c r="B196" s="148" t="s">
        <v>187</v>
      </c>
      <c r="C196" s="147" t="s">
        <v>217</v>
      </c>
      <c r="D196" s="147" t="s">
        <v>221</v>
      </c>
      <c r="E196" s="147" t="s">
        <v>2832</v>
      </c>
      <c r="F196" s="147"/>
      <c r="G196" s="147">
        <v>0</v>
      </c>
      <c r="H196" s="147">
        <v>0</v>
      </c>
      <c r="I196" s="147">
        <v>26</v>
      </c>
      <c r="J196" s="147" t="s">
        <v>2627</v>
      </c>
      <c r="K196" s="147" t="s">
        <v>2627</v>
      </c>
      <c r="L196" s="168"/>
    </row>
    <row r="197" spans="1:12" s="100" customFormat="1" ht="12.75">
      <c r="A197" s="98" t="s">
        <v>1343</v>
      </c>
      <c r="B197" s="148" t="s">
        <v>187</v>
      </c>
      <c r="C197" s="147" t="s">
        <v>217</v>
      </c>
      <c r="D197" s="147" t="s">
        <v>2527</v>
      </c>
      <c r="E197" s="147" t="s">
        <v>2829</v>
      </c>
      <c r="F197" s="147" t="s">
        <v>1151</v>
      </c>
      <c r="G197" s="147">
        <v>0</v>
      </c>
      <c r="H197" s="147">
        <v>8</v>
      </c>
      <c r="I197" s="147">
        <v>76</v>
      </c>
      <c r="J197" s="147" t="s">
        <v>2778</v>
      </c>
      <c r="K197" s="147" t="s">
        <v>2779</v>
      </c>
      <c r="L197" s="168"/>
    </row>
    <row r="198" spans="1:12" s="100" customFormat="1" ht="12.75">
      <c r="A198" s="98" t="s">
        <v>1343</v>
      </c>
      <c r="B198" s="148" t="s">
        <v>187</v>
      </c>
      <c r="C198" s="147" t="s">
        <v>217</v>
      </c>
      <c r="D198" s="147" t="s">
        <v>2528</v>
      </c>
      <c r="E198" s="147" t="s">
        <v>2829</v>
      </c>
      <c r="F198" s="147" t="s">
        <v>199</v>
      </c>
      <c r="G198" s="147">
        <v>0</v>
      </c>
      <c r="H198" s="147">
        <v>13</v>
      </c>
      <c r="I198" s="147">
        <v>54</v>
      </c>
      <c r="J198" s="147" t="s">
        <v>2780</v>
      </c>
      <c r="K198" s="147" t="s">
        <v>2781</v>
      </c>
      <c r="L198" s="168"/>
    </row>
    <row r="199" spans="1:12" s="100" customFormat="1" ht="12.75">
      <c r="A199" s="98" t="s">
        <v>1343</v>
      </c>
      <c r="B199" s="148" t="s">
        <v>187</v>
      </c>
      <c r="C199" s="147" t="s">
        <v>217</v>
      </c>
      <c r="D199" s="147" t="s">
        <v>2529</v>
      </c>
      <c r="E199" s="147" t="s">
        <v>2829</v>
      </c>
      <c r="F199" s="147" t="s">
        <v>199</v>
      </c>
      <c r="G199" s="147">
        <v>0</v>
      </c>
      <c r="H199" s="147">
        <v>7</v>
      </c>
      <c r="I199" s="147">
        <v>38</v>
      </c>
      <c r="J199" s="147" t="s">
        <v>2782</v>
      </c>
      <c r="K199" s="147" t="s">
        <v>2783</v>
      </c>
      <c r="L199" s="168"/>
    </row>
    <row r="200" spans="1:12" s="100" customFormat="1" ht="12.75">
      <c r="A200" s="98" t="s">
        <v>1343</v>
      </c>
      <c r="B200" s="148" t="s">
        <v>187</v>
      </c>
      <c r="C200" s="147" t="s">
        <v>217</v>
      </c>
      <c r="D200" s="147" t="s">
        <v>2530</v>
      </c>
      <c r="E200" s="147" t="s">
        <v>2831</v>
      </c>
      <c r="F200" s="147"/>
      <c r="G200" s="147">
        <v>0</v>
      </c>
      <c r="H200" s="147">
        <v>0</v>
      </c>
      <c r="I200" s="147">
        <v>28</v>
      </c>
      <c r="J200" s="147" t="s">
        <v>2627</v>
      </c>
      <c r="K200" s="147" t="s">
        <v>2627</v>
      </c>
      <c r="L200" s="168"/>
    </row>
    <row r="201" spans="1:12" s="100" customFormat="1" ht="12.75">
      <c r="A201" s="98" t="s">
        <v>1343</v>
      </c>
      <c r="B201" s="148" t="s">
        <v>187</v>
      </c>
      <c r="C201" s="147" t="s">
        <v>217</v>
      </c>
      <c r="D201" s="147" t="s">
        <v>2531</v>
      </c>
      <c r="E201" s="147" t="s">
        <v>2831</v>
      </c>
      <c r="F201" s="147"/>
      <c r="G201" s="147">
        <v>0</v>
      </c>
      <c r="H201" s="147">
        <v>0</v>
      </c>
      <c r="I201" s="147">
        <v>29</v>
      </c>
      <c r="J201" s="147" t="s">
        <v>2627</v>
      </c>
      <c r="K201" s="147" t="s">
        <v>2627</v>
      </c>
      <c r="L201" s="168"/>
    </row>
    <row r="202" spans="1:12" s="100" customFormat="1" ht="12.75">
      <c r="A202" s="98" t="s">
        <v>1343</v>
      </c>
      <c r="B202" s="148" t="s">
        <v>187</v>
      </c>
      <c r="C202" s="147" t="s">
        <v>217</v>
      </c>
      <c r="D202" s="147" t="s">
        <v>2532</v>
      </c>
      <c r="E202" s="147" t="s">
        <v>2829</v>
      </c>
      <c r="F202" s="147" t="s">
        <v>199</v>
      </c>
      <c r="G202" s="147">
        <v>0</v>
      </c>
      <c r="H202" s="147">
        <v>0</v>
      </c>
      <c r="I202" s="147">
        <v>80</v>
      </c>
      <c r="J202" s="147" t="s">
        <v>2756</v>
      </c>
      <c r="K202" s="147" t="s">
        <v>2784</v>
      </c>
      <c r="L202" s="168"/>
    </row>
    <row r="203" spans="1:12" s="100" customFormat="1" ht="12.75">
      <c r="A203" s="98" t="s">
        <v>1343</v>
      </c>
      <c r="B203" s="148" t="s">
        <v>187</v>
      </c>
      <c r="C203" s="147" t="s">
        <v>217</v>
      </c>
      <c r="D203" s="147" t="s">
        <v>2533</v>
      </c>
      <c r="E203" s="147" t="s">
        <v>2829</v>
      </c>
      <c r="F203" s="147" t="s">
        <v>1151</v>
      </c>
      <c r="G203" s="147">
        <v>0</v>
      </c>
      <c r="H203" s="147">
        <v>0</v>
      </c>
      <c r="I203" s="147">
        <v>65</v>
      </c>
      <c r="J203" s="147" t="s">
        <v>2785</v>
      </c>
      <c r="K203" s="147" t="s">
        <v>2786</v>
      </c>
      <c r="L203" s="168"/>
    </row>
    <row r="204" spans="1:12" s="100" customFormat="1" ht="12.75">
      <c r="A204" s="98" t="s">
        <v>1343</v>
      </c>
      <c r="B204" s="148" t="s">
        <v>187</v>
      </c>
      <c r="C204" s="147" t="s">
        <v>217</v>
      </c>
      <c r="D204" s="147" t="s">
        <v>2534</v>
      </c>
      <c r="E204" s="147" t="s">
        <v>2829</v>
      </c>
      <c r="F204" s="147" t="s">
        <v>1151</v>
      </c>
      <c r="G204" s="147">
        <v>0</v>
      </c>
      <c r="H204" s="147">
        <v>1</v>
      </c>
      <c r="I204" s="147">
        <v>50</v>
      </c>
      <c r="J204" s="147" t="s">
        <v>2787</v>
      </c>
      <c r="K204" s="147" t="s">
        <v>2788</v>
      </c>
      <c r="L204" s="168"/>
    </row>
    <row r="205" spans="1:12" s="100" customFormat="1" ht="12.75">
      <c r="A205" s="98" t="s">
        <v>1343</v>
      </c>
      <c r="B205" s="148" t="s">
        <v>187</v>
      </c>
      <c r="C205" s="147" t="s">
        <v>217</v>
      </c>
      <c r="D205" s="147" t="s">
        <v>2535</v>
      </c>
      <c r="E205" s="147" t="s">
        <v>2832</v>
      </c>
      <c r="F205" s="147"/>
      <c r="G205" s="147">
        <v>0</v>
      </c>
      <c r="H205" s="147">
        <v>0</v>
      </c>
      <c r="I205" s="147">
        <v>6</v>
      </c>
      <c r="J205" s="147" t="s">
        <v>2627</v>
      </c>
      <c r="K205" s="147" t="s">
        <v>2627</v>
      </c>
      <c r="L205" s="168"/>
    </row>
    <row r="206" spans="1:12" s="100" customFormat="1" ht="12.75">
      <c r="A206" s="98" t="s">
        <v>1343</v>
      </c>
      <c r="B206" s="148" t="s">
        <v>187</v>
      </c>
      <c r="C206" s="147" t="s">
        <v>217</v>
      </c>
      <c r="D206" s="147" t="s">
        <v>2536</v>
      </c>
      <c r="E206" s="147" t="s">
        <v>2829</v>
      </c>
      <c r="F206" s="147" t="s">
        <v>199</v>
      </c>
      <c r="G206" s="147">
        <v>0</v>
      </c>
      <c r="H206" s="147">
        <v>0</v>
      </c>
      <c r="I206" s="147">
        <v>20</v>
      </c>
      <c r="J206" s="147" t="s">
        <v>2615</v>
      </c>
      <c r="K206" s="147" t="s">
        <v>2789</v>
      </c>
      <c r="L206" s="168"/>
    </row>
    <row r="207" spans="1:12" s="100" customFormat="1" ht="12.75">
      <c r="A207" s="98" t="s">
        <v>1343</v>
      </c>
      <c r="B207" s="148" t="s">
        <v>187</v>
      </c>
      <c r="C207" s="147" t="s">
        <v>217</v>
      </c>
      <c r="D207" s="147" t="s">
        <v>2537</v>
      </c>
      <c r="E207" s="147" t="s">
        <v>2829</v>
      </c>
      <c r="F207" s="147" t="s">
        <v>1151</v>
      </c>
      <c r="G207" s="147">
        <v>0</v>
      </c>
      <c r="H207" s="147">
        <v>1</v>
      </c>
      <c r="I207" s="147">
        <v>7</v>
      </c>
      <c r="J207" s="147" t="s">
        <v>2790</v>
      </c>
      <c r="K207" s="147" t="s">
        <v>2791</v>
      </c>
      <c r="L207" s="168"/>
    </row>
    <row r="208" spans="1:12" s="100" customFormat="1" ht="12.75">
      <c r="A208" s="98" t="s">
        <v>1343</v>
      </c>
      <c r="B208" s="148" t="s">
        <v>2837</v>
      </c>
      <c r="C208" s="147" t="s">
        <v>217</v>
      </c>
      <c r="D208" s="147" t="s">
        <v>2538</v>
      </c>
      <c r="E208" s="147" t="s">
        <v>2829</v>
      </c>
      <c r="F208" s="147" t="s">
        <v>199</v>
      </c>
      <c r="G208" s="147">
        <v>0</v>
      </c>
      <c r="H208" s="147">
        <v>3</v>
      </c>
      <c r="I208" s="147">
        <v>83</v>
      </c>
      <c r="J208" s="147" t="s">
        <v>2792</v>
      </c>
      <c r="K208" s="147" t="s">
        <v>2793</v>
      </c>
      <c r="L208" s="168"/>
    </row>
    <row r="209" spans="1:12" s="100" customFormat="1" ht="12.75">
      <c r="A209" s="98" t="s">
        <v>1343</v>
      </c>
      <c r="B209" s="148" t="s">
        <v>187</v>
      </c>
      <c r="C209" s="147" t="s">
        <v>217</v>
      </c>
      <c r="D209" s="147" t="s">
        <v>2539</v>
      </c>
      <c r="E209" s="147" t="s">
        <v>2829</v>
      </c>
      <c r="F209" s="147" t="s">
        <v>199</v>
      </c>
      <c r="G209" s="147">
        <v>0</v>
      </c>
      <c r="H209" s="147">
        <v>1</v>
      </c>
      <c r="I209" s="147">
        <v>60</v>
      </c>
      <c r="J209" s="147" t="s">
        <v>2794</v>
      </c>
      <c r="K209" s="147" t="s">
        <v>2795</v>
      </c>
      <c r="L209" s="168"/>
    </row>
    <row r="210" spans="1:12" s="100" customFormat="1" ht="12.75">
      <c r="A210" s="98" t="s">
        <v>1343</v>
      </c>
      <c r="B210" s="148" t="s">
        <v>187</v>
      </c>
      <c r="C210" s="147" t="s">
        <v>217</v>
      </c>
      <c r="D210" s="147" t="s">
        <v>2540</v>
      </c>
      <c r="E210" s="147" t="s">
        <v>2829</v>
      </c>
      <c r="F210" s="147" t="s">
        <v>199</v>
      </c>
      <c r="G210" s="147">
        <v>0</v>
      </c>
      <c r="H210" s="147">
        <v>1</v>
      </c>
      <c r="I210" s="147">
        <v>65</v>
      </c>
      <c r="J210" s="147" t="s">
        <v>2796</v>
      </c>
      <c r="K210" s="147" t="s">
        <v>2797</v>
      </c>
      <c r="L210" s="168"/>
    </row>
    <row r="211" spans="1:12" s="100" customFormat="1" ht="12.75">
      <c r="A211" s="98" t="s">
        <v>1343</v>
      </c>
      <c r="B211" s="148" t="s">
        <v>187</v>
      </c>
      <c r="C211" s="147" t="s">
        <v>217</v>
      </c>
      <c r="D211" s="147" t="s">
        <v>2476</v>
      </c>
      <c r="E211" s="147" t="s">
        <v>2829</v>
      </c>
      <c r="F211" s="147" t="s">
        <v>1151</v>
      </c>
      <c r="G211" s="147">
        <v>0</v>
      </c>
      <c r="H211" s="147">
        <v>11</v>
      </c>
      <c r="I211" s="147">
        <v>49</v>
      </c>
      <c r="J211" s="147" t="s">
        <v>2798</v>
      </c>
      <c r="K211" s="147" t="s">
        <v>2799</v>
      </c>
      <c r="L211" s="168"/>
    </row>
    <row r="212" spans="1:12" s="100" customFormat="1" ht="12.75">
      <c r="A212" s="98" t="s">
        <v>1343</v>
      </c>
      <c r="B212" s="148" t="s">
        <v>187</v>
      </c>
      <c r="C212" s="147" t="s">
        <v>217</v>
      </c>
      <c r="D212" s="147" t="s">
        <v>2541</v>
      </c>
      <c r="E212" s="147" t="s">
        <v>2829</v>
      </c>
      <c r="F212" s="147" t="s">
        <v>1151</v>
      </c>
      <c r="G212" s="147">
        <v>0</v>
      </c>
      <c r="H212" s="147">
        <v>0</v>
      </c>
      <c r="I212" s="147">
        <v>58</v>
      </c>
      <c r="J212" s="147" t="s">
        <v>2800</v>
      </c>
      <c r="K212" s="147" t="s">
        <v>2574</v>
      </c>
      <c r="L212" s="168"/>
    </row>
    <row r="213" spans="1:12" s="100" customFormat="1" ht="12.75">
      <c r="A213" s="98" t="s">
        <v>1343</v>
      </c>
      <c r="B213" s="148" t="s">
        <v>187</v>
      </c>
      <c r="C213" s="147" t="s">
        <v>217</v>
      </c>
      <c r="D213" s="147" t="s">
        <v>2542</v>
      </c>
      <c r="E213" s="147" t="s">
        <v>2829</v>
      </c>
      <c r="F213" s="147" t="s">
        <v>1151</v>
      </c>
      <c r="G213" s="147">
        <v>0</v>
      </c>
      <c r="H213" s="147">
        <v>0</v>
      </c>
      <c r="I213" s="147">
        <v>86</v>
      </c>
      <c r="J213" s="147" t="s">
        <v>2788</v>
      </c>
      <c r="K213" s="147" t="s">
        <v>2610</v>
      </c>
      <c r="L213" s="168"/>
    </row>
    <row r="214" spans="1:12" s="100" customFormat="1" ht="12.75">
      <c r="A214" s="98" t="s">
        <v>1343</v>
      </c>
      <c r="B214" s="148" t="s">
        <v>187</v>
      </c>
      <c r="C214" s="147" t="s">
        <v>217</v>
      </c>
      <c r="D214" s="147" t="s">
        <v>2543</v>
      </c>
      <c r="E214" s="147" t="s">
        <v>2829</v>
      </c>
      <c r="F214" s="147" t="s">
        <v>1151</v>
      </c>
      <c r="G214" s="147">
        <v>0</v>
      </c>
      <c r="H214" s="147">
        <v>11</v>
      </c>
      <c r="I214" s="147">
        <v>2</v>
      </c>
      <c r="J214" s="147" t="s">
        <v>2801</v>
      </c>
      <c r="K214" s="147" t="s">
        <v>2802</v>
      </c>
      <c r="L214" s="168"/>
    </row>
    <row r="215" spans="1:12" s="100" customFormat="1" ht="12.75">
      <c r="A215" s="98" t="s">
        <v>1343</v>
      </c>
      <c r="B215" s="148" t="s">
        <v>187</v>
      </c>
      <c r="C215" s="147" t="s">
        <v>217</v>
      </c>
      <c r="D215" s="147" t="s">
        <v>2544</v>
      </c>
      <c r="E215" s="147" t="s">
        <v>2829</v>
      </c>
      <c r="F215" s="147" t="s">
        <v>1151</v>
      </c>
      <c r="G215" s="147">
        <v>0</v>
      </c>
      <c r="H215" s="147">
        <v>3</v>
      </c>
      <c r="I215" s="147">
        <v>44</v>
      </c>
      <c r="J215" s="147" t="s">
        <v>2803</v>
      </c>
      <c r="K215" s="147" t="s">
        <v>2711</v>
      </c>
      <c r="L215" s="168"/>
    </row>
    <row r="216" spans="1:12" s="100" customFormat="1" ht="12.75">
      <c r="A216" s="98" t="s">
        <v>1343</v>
      </c>
      <c r="B216" s="148" t="s">
        <v>187</v>
      </c>
      <c r="C216" s="147" t="s">
        <v>217</v>
      </c>
      <c r="D216" s="147" t="s">
        <v>2545</v>
      </c>
      <c r="E216" s="147" t="s">
        <v>2829</v>
      </c>
      <c r="F216" s="147" t="s">
        <v>1151</v>
      </c>
      <c r="G216" s="147">
        <v>0</v>
      </c>
      <c r="H216" s="147">
        <v>3</v>
      </c>
      <c r="I216" s="147">
        <v>64</v>
      </c>
      <c r="J216" s="147" t="s">
        <v>2804</v>
      </c>
      <c r="K216" s="147" t="s">
        <v>2805</v>
      </c>
      <c r="L216" s="168"/>
    </row>
    <row r="217" spans="1:12" s="100" customFormat="1" ht="12.75">
      <c r="A217" s="98" t="s">
        <v>1343</v>
      </c>
      <c r="B217" s="148" t="s">
        <v>187</v>
      </c>
      <c r="C217" s="147" t="s">
        <v>217</v>
      </c>
      <c r="D217" s="147" t="s">
        <v>2546</v>
      </c>
      <c r="E217" s="147" t="s">
        <v>2829</v>
      </c>
      <c r="F217" s="147" t="s">
        <v>1151</v>
      </c>
      <c r="G217" s="147">
        <v>0</v>
      </c>
      <c r="H217" s="147">
        <v>3</v>
      </c>
      <c r="I217" s="147">
        <v>89</v>
      </c>
      <c r="J217" s="147" t="s">
        <v>2806</v>
      </c>
      <c r="K217" s="147" t="s">
        <v>2807</v>
      </c>
      <c r="L217" s="168"/>
    </row>
    <row r="218" spans="1:12" s="100" customFormat="1" ht="12.75">
      <c r="A218" s="98" t="s">
        <v>1343</v>
      </c>
      <c r="B218" s="148" t="s">
        <v>187</v>
      </c>
      <c r="C218" s="147" t="s">
        <v>217</v>
      </c>
      <c r="D218" s="147" t="s">
        <v>2547</v>
      </c>
      <c r="E218" s="147" t="s">
        <v>2829</v>
      </c>
      <c r="F218" s="147" t="s">
        <v>1151</v>
      </c>
      <c r="G218" s="147">
        <v>0</v>
      </c>
      <c r="H218" s="147">
        <v>3</v>
      </c>
      <c r="I218" s="147">
        <v>0</v>
      </c>
      <c r="J218" s="147" t="s">
        <v>2808</v>
      </c>
      <c r="K218" s="147" t="s">
        <v>2809</v>
      </c>
      <c r="L218" s="168"/>
    </row>
    <row r="219" spans="1:12" s="100" customFormat="1" ht="12.75">
      <c r="A219" s="98" t="s">
        <v>1343</v>
      </c>
      <c r="B219" s="148" t="s">
        <v>187</v>
      </c>
      <c r="C219" s="147" t="s">
        <v>217</v>
      </c>
      <c r="D219" s="147" t="s">
        <v>2548</v>
      </c>
      <c r="E219" s="147" t="s">
        <v>2829</v>
      </c>
      <c r="F219" s="147" t="s">
        <v>1151</v>
      </c>
      <c r="G219" s="147">
        <v>0</v>
      </c>
      <c r="H219" s="147">
        <v>1</v>
      </c>
      <c r="I219" s="147">
        <v>90</v>
      </c>
      <c r="J219" s="147" t="s">
        <v>2810</v>
      </c>
      <c r="K219" s="147" t="s">
        <v>2811</v>
      </c>
      <c r="L219" s="168"/>
    </row>
    <row r="220" spans="1:12" s="100" customFormat="1" ht="12.75">
      <c r="A220" s="98" t="s">
        <v>1343</v>
      </c>
      <c r="B220" s="148" t="s">
        <v>187</v>
      </c>
      <c r="C220" s="147" t="s">
        <v>217</v>
      </c>
      <c r="D220" s="147" t="s">
        <v>2549</v>
      </c>
      <c r="E220" s="147" t="s">
        <v>2829</v>
      </c>
      <c r="F220" s="147" t="s">
        <v>1151</v>
      </c>
      <c r="G220" s="147">
        <v>0</v>
      </c>
      <c r="H220" s="147">
        <v>3</v>
      </c>
      <c r="I220" s="147">
        <v>56</v>
      </c>
      <c r="J220" s="147" t="s">
        <v>2812</v>
      </c>
      <c r="K220" s="147" t="s">
        <v>2813</v>
      </c>
      <c r="L220" s="168"/>
    </row>
    <row r="221" spans="1:12" s="100" customFormat="1" ht="12.75">
      <c r="A221" s="98" t="s">
        <v>1343</v>
      </c>
      <c r="B221" s="148" t="s">
        <v>187</v>
      </c>
      <c r="C221" s="147" t="s">
        <v>217</v>
      </c>
      <c r="D221" s="147" t="s">
        <v>2550</v>
      </c>
      <c r="E221" s="147" t="s">
        <v>2829</v>
      </c>
      <c r="F221" s="147" t="s">
        <v>1151</v>
      </c>
      <c r="G221" s="147">
        <v>0</v>
      </c>
      <c r="H221" s="147">
        <v>3</v>
      </c>
      <c r="I221" s="147">
        <v>15</v>
      </c>
      <c r="J221" s="147" t="s">
        <v>2814</v>
      </c>
      <c r="K221" s="147" t="s">
        <v>2815</v>
      </c>
      <c r="L221" s="168"/>
    </row>
    <row r="222" spans="1:12" s="100" customFormat="1" ht="12.75">
      <c r="A222" s="98" t="s">
        <v>1343</v>
      </c>
      <c r="B222" s="148" t="s">
        <v>187</v>
      </c>
      <c r="C222" s="147" t="s">
        <v>217</v>
      </c>
      <c r="D222" s="147" t="s">
        <v>2551</v>
      </c>
      <c r="E222" s="147" t="s">
        <v>2829</v>
      </c>
      <c r="F222" s="147" t="s">
        <v>1151</v>
      </c>
      <c r="G222" s="147">
        <v>0</v>
      </c>
      <c r="H222" s="147">
        <v>42</v>
      </c>
      <c r="I222" s="147">
        <v>60</v>
      </c>
      <c r="J222" s="147" t="s">
        <v>2816</v>
      </c>
      <c r="K222" s="147" t="s">
        <v>2817</v>
      </c>
      <c r="L222" s="168"/>
    </row>
    <row r="223" spans="1:12" s="100" customFormat="1" ht="12.75">
      <c r="A223" s="98" t="s">
        <v>1343</v>
      </c>
      <c r="B223" s="148" t="s">
        <v>187</v>
      </c>
      <c r="C223" s="147" t="s">
        <v>217</v>
      </c>
      <c r="D223" s="147" t="s">
        <v>2552</v>
      </c>
      <c r="E223" s="147" t="s">
        <v>2829</v>
      </c>
      <c r="F223" s="147" t="s">
        <v>1151</v>
      </c>
      <c r="G223" s="147">
        <v>0</v>
      </c>
      <c r="H223" s="147">
        <v>6</v>
      </c>
      <c r="I223" s="147">
        <v>87</v>
      </c>
      <c r="J223" s="147" t="s">
        <v>2818</v>
      </c>
      <c r="K223" s="147" t="s">
        <v>2819</v>
      </c>
      <c r="L223" s="168"/>
    </row>
    <row r="224" spans="1:12" s="100" customFormat="1" ht="12.75">
      <c r="A224" s="98" t="s">
        <v>1343</v>
      </c>
      <c r="B224" s="148" t="s">
        <v>187</v>
      </c>
      <c r="C224" s="147" t="s">
        <v>217</v>
      </c>
      <c r="D224" s="147" t="s">
        <v>2553</v>
      </c>
      <c r="E224" s="147" t="s">
        <v>2829</v>
      </c>
      <c r="F224" s="147" t="s">
        <v>1151</v>
      </c>
      <c r="G224" s="147">
        <v>0</v>
      </c>
      <c r="H224" s="147">
        <v>47</v>
      </c>
      <c r="I224" s="147">
        <v>59</v>
      </c>
      <c r="J224" s="147" t="s">
        <v>2820</v>
      </c>
      <c r="K224" s="147" t="s">
        <v>2821</v>
      </c>
      <c r="L224" s="168"/>
    </row>
    <row r="225" spans="1:12" s="100" customFormat="1" ht="12.75">
      <c r="A225" s="98" t="s">
        <v>1343</v>
      </c>
      <c r="B225" s="148" t="s">
        <v>187</v>
      </c>
      <c r="C225" s="147" t="s">
        <v>217</v>
      </c>
      <c r="D225" s="147" t="s">
        <v>2554</v>
      </c>
      <c r="E225" s="147" t="s">
        <v>2829</v>
      </c>
      <c r="F225" s="147" t="s">
        <v>1151</v>
      </c>
      <c r="G225" s="147">
        <v>0</v>
      </c>
      <c r="H225" s="147">
        <v>12</v>
      </c>
      <c r="I225" s="147">
        <v>8</v>
      </c>
      <c r="J225" s="147" t="s">
        <v>2822</v>
      </c>
      <c r="K225" s="147" t="s">
        <v>2823</v>
      </c>
      <c r="L225" s="168"/>
    </row>
    <row r="226" spans="1:12" s="100" customFormat="1" ht="12.75">
      <c r="A226" s="98" t="s">
        <v>1343</v>
      </c>
      <c r="B226" s="148" t="s">
        <v>187</v>
      </c>
      <c r="C226" s="147" t="s">
        <v>2375</v>
      </c>
      <c r="D226" s="147" t="s">
        <v>2555</v>
      </c>
      <c r="E226" s="147" t="s">
        <v>2829</v>
      </c>
      <c r="F226" s="147" t="s">
        <v>199</v>
      </c>
      <c r="G226" s="147">
        <v>0</v>
      </c>
      <c r="H226" s="147">
        <v>0</v>
      </c>
      <c r="I226" s="147">
        <v>43</v>
      </c>
      <c r="J226" s="147" t="s">
        <v>2786</v>
      </c>
      <c r="K226" s="147" t="s">
        <v>2591</v>
      </c>
      <c r="L226" s="168"/>
    </row>
    <row r="227" spans="1:12" s="100" customFormat="1" ht="12.75">
      <c r="A227" s="98" t="s">
        <v>1343</v>
      </c>
      <c r="B227" s="148" t="s">
        <v>187</v>
      </c>
      <c r="C227" s="147" t="s">
        <v>2375</v>
      </c>
      <c r="D227" s="147" t="s">
        <v>2556</v>
      </c>
      <c r="E227" s="147" t="s">
        <v>2829</v>
      </c>
      <c r="F227" s="147" t="s">
        <v>199</v>
      </c>
      <c r="G227" s="147">
        <v>0</v>
      </c>
      <c r="H227" s="147">
        <v>0</v>
      </c>
      <c r="I227" s="147">
        <v>65</v>
      </c>
      <c r="J227" s="147" t="s">
        <v>2661</v>
      </c>
      <c r="K227" s="147" t="s">
        <v>2824</v>
      </c>
      <c r="L227" s="168"/>
    </row>
    <row r="228" spans="1:12" ht="12.75">
      <c r="A228" s="387"/>
      <c r="B228" s="387"/>
      <c r="C228" s="387"/>
      <c r="D228" s="387"/>
      <c r="E228" s="387"/>
      <c r="F228" s="387"/>
      <c r="G228" s="387"/>
      <c r="H228" s="387"/>
      <c r="I228" s="387"/>
      <c r="J228" s="387"/>
      <c r="K228" s="387"/>
      <c r="L228" s="387"/>
    </row>
  </sheetData>
  <sheetProtection/>
  <mergeCells count="2">
    <mergeCell ref="A228:L228"/>
    <mergeCell ref="A1:L1"/>
  </mergeCells>
  <printOptions gridLines="1"/>
  <pageMargins left="1.4" right="0.38" top="0.9055118110236221" bottom="0.8661417322834646" header="0.6299212598425197" footer="0.3937007874015748"/>
  <pageSetup fitToHeight="40" horizontalDpi="600" verticalDpi="600" orientation="portrait" paperSize="9" scale="70" r:id="rId1"/>
  <headerFooter alignWithMargins="0">
    <oddHeader>&amp;LComune di Bracigliano (SA)&amp;CElenco dei Terreni estratti da Catasto&amp;RInventario beni 2016
</oddHeader>
    <oddFooter>&amp;CPag.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5"/>
  <sheetViews>
    <sheetView zoomScalePageLayoutView="0" workbookViewId="0" topLeftCell="A1">
      <selection activeCell="M22" sqref="M22"/>
    </sheetView>
  </sheetViews>
  <sheetFormatPr defaultColWidth="35.28125" defaultRowHeight="15"/>
  <cols>
    <col min="1" max="1" width="18.00390625" style="1" bestFit="1" customWidth="1"/>
    <col min="2" max="2" width="28.00390625" style="1" bestFit="1" customWidth="1"/>
    <col min="3" max="3" width="6.7109375" style="5" bestFit="1" customWidth="1"/>
    <col min="4" max="4" width="5.7109375" style="5" bestFit="1" customWidth="1"/>
    <col min="5" max="5" width="15.00390625" style="1" bestFit="1" customWidth="1"/>
    <col min="6" max="6" width="6.8515625" style="5" bestFit="1" customWidth="1"/>
    <col min="7" max="7" width="3.57421875" style="5" bestFit="1" customWidth="1"/>
    <col min="8" max="8" width="3.00390625" style="5" bestFit="1" customWidth="1"/>
    <col min="9" max="9" width="3.57421875" style="5" bestFit="1" customWidth="1"/>
    <col min="10" max="10" width="12.421875" style="6" bestFit="1" customWidth="1"/>
    <col min="11" max="11" width="8.8515625" style="6" bestFit="1" customWidth="1"/>
    <col min="12" max="12" width="18.28125" style="146" customWidth="1"/>
    <col min="13" max="16384" width="35.28125" style="1" customWidth="1"/>
  </cols>
  <sheetData>
    <row r="1" spans="1:12" ht="14.25" customHeight="1">
      <c r="A1" s="333" t="s">
        <v>2915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2.75">
      <c r="A2" s="2" t="s">
        <v>1334</v>
      </c>
      <c r="B2" s="2" t="s">
        <v>1335</v>
      </c>
      <c r="C2" s="3" t="s">
        <v>1170</v>
      </c>
      <c r="D2" s="3" t="s">
        <v>579</v>
      </c>
      <c r="E2" s="2" t="s">
        <v>580</v>
      </c>
      <c r="F2" s="3" t="s">
        <v>576</v>
      </c>
      <c r="G2" s="3" t="s">
        <v>585</v>
      </c>
      <c r="H2" s="3" t="s">
        <v>586</v>
      </c>
      <c r="I2" s="3" t="s">
        <v>587</v>
      </c>
      <c r="J2" s="4" t="s">
        <v>581</v>
      </c>
      <c r="K2" s="4" t="s">
        <v>582</v>
      </c>
      <c r="L2" s="4" t="s">
        <v>578</v>
      </c>
    </row>
    <row r="3" spans="1:12" s="100" customFormat="1" ht="12.75">
      <c r="A3" s="98" t="s">
        <v>1343</v>
      </c>
      <c r="B3" s="154" t="s">
        <v>2844</v>
      </c>
      <c r="C3" s="157" t="s">
        <v>1151</v>
      </c>
      <c r="D3" s="157" t="s">
        <v>2375</v>
      </c>
      <c r="E3" s="157" t="s">
        <v>2825</v>
      </c>
      <c r="F3" s="157" t="s">
        <v>207</v>
      </c>
      <c r="G3" s="157">
        <v>0</v>
      </c>
      <c r="H3" s="157">
        <v>50</v>
      </c>
      <c r="I3" s="157">
        <v>33</v>
      </c>
      <c r="J3" s="180" t="s">
        <v>2738</v>
      </c>
      <c r="K3" s="157" t="s">
        <v>2791</v>
      </c>
      <c r="L3" s="166"/>
    </row>
    <row r="4" spans="1:12" s="100" customFormat="1" ht="12.75">
      <c r="A4" s="98" t="s">
        <v>1343</v>
      </c>
      <c r="B4" s="154" t="s">
        <v>2345</v>
      </c>
      <c r="C4" s="157" t="s">
        <v>1151</v>
      </c>
      <c r="D4" s="157" t="s">
        <v>207</v>
      </c>
      <c r="E4" s="157" t="s">
        <v>2826</v>
      </c>
      <c r="F4" s="157"/>
      <c r="G4" s="157">
        <v>0</v>
      </c>
      <c r="H4" s="157">
        <v>16</v>
      </c>
      <c r="I4" s="157">
        <v>80</v>
      </c>
      <c r="J4" s="157" t="s">
        <v>2564</v>
      </c>
      <c r="K4" s="157" t="s">
        <v>2640</v>
      </c>
      <c r="L4" s="166"/>
    </row>
    <row r="5" spans="1:12" s="100" customFormat="1" ht="12.75">
      <c r="A5" s="98" t="s">
        <v>1343</v>
      </c>
      <c r="B5" s="154" t="s">
        <v>2345</v>
      </c>
      <c r="C5" s="157" t="s">
        <v>1151</v>
      </c>
      <c r="D5" s="157" t="s">
        <v>196</v>
      </c>
      <c r="E5" s="157" t="s">
        <v>2825</v>
      </c>
      <c r="F5" s="157" t="s">
        <v>196</v>
      </c>
      <c r="G5" s="157">
        <v>3</v>
      </c>
      <c r="H5" s="157">
        <v>7</v>
      </c>
      <c r="I5" s="157">
        <v>86</v>
      </c>
      <c r="J5" s="157" t="s">
        <v>1046</v>
      </c>
      <c r="K5" s="157" t="s">
        <v>1047</v>
      </c>
      <c r="L5" s="166"/>
    </row>
    <row r="6" spans="1:12" s="100" customFormat="1" ht="12.75">
      <c r="A6" s="98" t="s">
        <v>1343</v>
      </c>
      <c r="B6" s="154" t="s">
        <v>2345</v>
      </c>
      <c r="C6" s="157" t="s">
        <v>1151</v>
      </c>
      <c r="D6" s="157" t="s">
        <v>210</v>
      </c>
      <c r="E6" s="157" t="s">
        <v>2825</v>
      </c>
      <c r="F6" s="157" t="s">
        <v>207</v>
      </c>
      <c r="G6" s="157">
        <v>0</v>
      </c>
      <c r="H6" s="157">
        <v>16</v>
      </c>
      <c r="I6" s="157">
        <v>41</v>
      </c>
      <c r="J6" s="157" t="s">
        <v>1048</v>
      </c>
      <c r="K6" s="157" t="s">
        <v>2613</v>
      </c>
      <c r="L6" s="166"/>
    </row>
    <row r="7" spans="1:12" s="100" customFormat="1" ht="12.75">
      <c r="A7" s="98" t="s">
        <v>1343</v>
      </c>
      <c r="B7" s="154" t="s">
        <v>2345</v>
      </c>
      <c r="C7" s="157" t="s">
        <v>1151</v>
      </c>
      <c r="D7" s="157" t="s">
        <v>211</v>
      </c>
      <c r="E7" s="157" t="s">
        <v>2825</v>
      </c>
      <c r="F7" s="157" t="s">
        <v>207</v>
      </c>
      <c r="G7" s="157">
        <v>0</v>
      </c>
      <c r="H7" s="157">
        <v>17</v>
      </c>
      <c r="I7" s="157">
        <v>39</v>
      </c>
      <c r="J7" s="157" t="s">
        <v>1049</v>
      </c>
      <c r="K7" s="157" t="s">
        <v>2579</v>
      </c>
      <c r="L7" s="166"/>
    </row>
    <row r="8" spans="1:12" s="100" customFormat="1" ht="12.75">
      <c r="A8" s="98" t="s">
        <v>1343</v>
      </c>
      <c r="B8" s="154" t="s">
        <v>2345</v>
      </c>
      <c r="C8" s="157" t="s">
        <v>1151</v>
      </c>
      <c r="D8" s="157" t="s">
        <v>219</v>
      </c>
      <c r="E8" s="157" t="s">
        <v>2825</v>
      </c>
      <c r="F8" s="157" t="s">
        <v>207</v>
      </c>
      <c r="G8" s="157">
        <v>0</v>
      </c>
      <c r="H8" s="157">
        <v>27</v>
      </c>
      <c r="I8" s="157">
        <v>95</v>
      </c>
      <c r="J8" s="157" t="s">
        <v>1050</v>
      </c>
      <c r="K8" s="157" t="s">
        <v>2824</v>
      </c>
      <c r="L8" s="166"/>
    </row>
    <row r="9" spans="1:12" s="100" customFormat="1" ht="12.75">
      <c r="A9" s="98" t="s">
        <v>1343</v>
      </c>
      <c r="B9" s="154" t="s">
        <v>2345</v>
      </c>
      <c r="C9" s="157" t="s">
        <v>1151</v>
      </c>
      <c r="D9" s="157" t="s">
        <v>218</v>
      </c>
      <c r="E9" s="157" t="s">
        <v>2825</v>
      </c>
      <c r="F9" s="157" t="s">
        <v>207</v>
      </c>
      <c r="G9" s="157">
        <v>1</v>
      </c>
      <c r="H9" s="157">
        <v>13</v>
      </c>
      <c r="I9" s="157">
        <v>36</v>
      </c>
      <c r="J9" s="157" t="s">
        <v>1051</v>
      </c>
      <c r="K9" s="157" t="s">
        <v>2794</v>
      </c>
      <c r="L9" s="166"/>
    </row>
    <row r="10" spans="1:12" s="100" customFormat="1" ht="12.75">
      <c r="A10" s="98" t="s">
        <v>1343</v>
      </c>
      <c r="B10" s="154" t="s">
        <v>2345</v>
      </c>
      <c r="C10" s="157" t="s">
        <v>1151</v>
      </c>
      <c r="D10" s="157" t="s">
        <v>2522</v>
      </c>
      <c r="E10" s="157" t="s">
        <v>2825</v>
      </c>
      <c r="F10" s="157" t="s">
        <v>207</v>
      </c>
      <c r="G10" s="157">
        <v>0</v>
      </c>
      <c r="H10" s="157">
        <v>33</v>
      </c>
      <c r="I10" s="157">
        <v>66</v>
      </c>
      <c r="J10" s="157" t="s">
        <v>1052</v>
      </c>
      <c r="K10" s="157" t="s">
        <v>2752</v>
      </c>
      <c r="L10" s="166"/>
    </row>
    <row r="11" spans="1:12" s="100" customFormat="1" ht="12.75">
      <c r="A11" s="98" t="s">
        <v>1343</v>
      </c>
      <c r="B11" s="154" t="s">
        <v>2345</v>
      </c>
      <c r="C11" s="157" t="s">
        <v>1151</v>
      </c>
      <c r="D11" s="157" t="s">
        <v>217</v>
      </c>
      <c r="E11" s="157" t="s">
        <v>2825</v>
      </c>
      <c r="F11" s="157" t="s">
        <v>207</v>
      </c>
      <c r="G11" s="157">
        <v>0</v>
      </c>
      <c r="H11" s="157">
        <v>2</v>
      </c>
      <c r="I11" s="157">
        <v>88</v>
      </c>
      <c r="J11" s="157" t="s">
        <v>2689</v>
      </c>
      <c r="K11" s="157" t="s">
        <v>2667</v>
      </c>
      <c r="L11" s="166"/>
    </row>
    <row r="12" spans="1:12" s="100" customFormat="1" ht="12.75">
      <c r="A12" s="98" t="s">
        <v>1343</v>
      </c>
      <c r="B12" s="154" t="s">
        <v>2346</v>
      </c>
      <c r="C12" s="157" t="s">
        <v>1151</v>
      </c>
      <c r="D12" s="157" t="s">
        <v>232</v>
      </c>
      <c r="E12" s="157" t="s">
        <v>2825</v>
      </c>
      <c r="F12" s="157" t="s">
        <v>207</v>
      </c>
      <c r="G12" s="157">
        <v>0</v>
      </c>
      <c r="H12" s="157">
        <v>46</v>
      </c>
      <c r="I12" s="157">
        <v>70</v>
      </c>
      <c r="J12" s="157" t="s">
        <v>1053</v>
      </c>
      <c r="K12" s="157" t="s">
        <v>2702</v>
      </c>
      <c r="L12" s="166"/>
    </row>
    <row r="13" spans="1:12" s="100" customFormat="1" ht="12.75">
      <c r="A13" s="98" t="s">
        <v>1343</v>
      </c>
      <c r="B13" s="154" t="s">
        <v>2345</v>
      </c>
      <c r="C13" s="157" t="s">
        <v>1151</v>
      </c>
      <c r="D13" s="157" t="s">
        <v>2847</v>
      </c>
      <c r="E13" s="157" t="s">
        <v>1043</v>
      </c>
      <c r="F13" s="157"/>
      <c r="G13" s="157">
        <v>0</v>
      </c>
      <c r="H13" s="157">
        <v>15</v>
      </c>
      <c r="I13" s="157">
        <v>3</v>
      </c>
      <c r="J13" s="157" t="s">
        <v>2601</v>
      </c>
      <c r="K13" s="157" t="s">
        <v>1054</v>
      </c>
      <c r="L13" s="166"/>
    </row>
    <row r="14" spans="1:12" s="100" customFormat="1" ht="12.75">
      <c r="A14" s="98" t="s">
        <v>1343</v>
      </c>
      <c r="B14" s="154" t="s">
        <v>2345</v>
      </c>
      <c r="C14" s="157" t="s">
        <v>1151</v>
      </c>
      <c r="D14" s="157" t="s">
        <v>2847</v>
      </c>
      <c r="E14" s="157" t="s">
        <v>1043</v>
      </c>
      <c r="F14" s="157"/>
      <c r="G14" s="157">
        <v>0</v>
      </c>
      <c r="H14" s="157">
        <v>15</v>
      </c>
      <c r="I14" s="157">
        <v>3</v>
      </c>
      <c r="J14" s="157" t="s">
        <v>2601</v>
      </c>
      <c r="K14" s="157" t="s">
        <v>1054</v>
      </c>
      <c r="L14" s="166"/>
    </row>
    <row r="15" spans="1:12" s="100" customFormat="1" ht="12.75">
      <c r="A15" s="98" t="s">
        <v>1343</v>
      </c>
      <c r="B15" s="154" t="s">
        <v>2345</v>
      </c>
      <c r="C15" s="157" t="s">
        <v>1151</v>
      </c>
      <c r="D15" s="157" t="s">
        <v>815</v>
      </c>
      <c r="E15" s="157" t="s">
        <v>2825</v>
      </c>
      <c r="F15" s="157" t="s">
        <v>207</v>
      </c>
      <c r="G15" s="157">
        <v>0</v>
      </c>
      <c r="H15" s="157">
        <v>12</v>
      </c>
      <c r="I15" s="157">
        <v>42</v>
      </c>
      <c r="J15" s="157" t="s">
        <v>2773</v>
      </c>
      <c r="K15" s="157" t="s">
        <v>2606</v>
      </c>
      <c r="L15" s="166"/>
    </row>
    <row r="16" spans="1:12" s="100" customFormat="1" ht="12.75">
      <c r="A16" s="98" t="s">
        <v>1343</v>
      </c>
      <c r="B16" s="154" t="s">
        <v>2346</v>
      </c>
      <c r="C16" s="157" t="s">
        <v>1151</v>
      </c>
      <c r="D16" s="157" t="s">
        <v>816</v>
      </c>
      <c r="E16" s="157" t="s">
        <v>2825</v>
      </c>
      <c r="F16" s="157" t="s">
        <v>207</v>
      </c>
      <c r="G16" s="157">
        <v>0</v>
      </c>
      <c r="H16" s="157">
        <v>34</v>
      </c>
      <c r="I16" s="157">
        <v>4</v>
      </c>
      <c r="J16" s="157" t="s">
        <v>1055</v>
      </c>
      <c r="K16" s="157" t="s">
        <v>1056</v>
      </c>
      <c r="L16" s="388"/>
    </row>
    <row r="17" spans="1:12" s="100" customFormat="1" ht="12.75">
      <c r="A17" s="98" t="s">
        <v>1343</v>
      </c>
      <c r="B17" s="154" t="s">
        <v>2346</v>
      </c>
      <c r="C17" s="157" t="s">
        <v>1151</v>
      </c>
      <c r="D17" s="157" t="s">
        <v>817</v>
      </c>
      <c r="E17" s="157" t="s">
        <v>2825</v>
      </c>
      <c r="F17" s="157" t="s">
        <v>196</v>
      </c>
      <c r="G17" s="157">
        <v>5</v>
      </c>
      <c r="H17" s="157">
        <v>82</v>
      </c>
      <c r="I17" s="157">
        <v>7</v>
      </c>
      <c r="J17" s="157" t="s">
        <v>1057</v>
      </c>
      <c r="K17" s="157" t="s">
        <v>1058</v>
      </c>
      <c r="L17" s="388"/>
    </row>
    <row r="18" spans="1:12" s="100" customFormat="1" ht="12.75">
      <c r="A18" s="98" t="s">
        <v>1343</v>
      </c>
      <c r="B18" s="154" t="s">
        <v>2345</v>
      </c>
      <c r="C18" s="157" t="s">
        <v>1151</v>
      </c>
      <c r="D18" s="157" t="s">
        <v>818</v>
      </c>
      <c r="E18" s="157" t="s">
        <v>2825</v>
      </c>
      <c r="F18" s="157" t="s">
        <v>207</v>
      </c>
      <c r="G18" s="157">
        <v>0</v>
      </c>
      <c r="H18" s="157">
        <v>16</v>
      </c>
      <c r="I18" s="157">
        <v>5</v>
      </c>
      <c r="J18" s="157" t="s">
        <v>1059</v>
      </c>
      <c r="K18" s="157" t="s">
        <v>2619</v>
      </c>
      <c r="L18" s="166"/>
    </row>
    <row r="19" spans="1:12" s="100" customFormat="1" ht="12.75">
      <c r="A19" s="98" t="s">
        <v>1343</v>
      </c>
      <c r="B19" s="154" t="s">
        <v>2345</v>
      </c>
      <c r="C19" s="157" t="s">
        <v>1151</v>
      </c>
      <c r="D19" s="157" t="s">
        <v>819</v>
      </c>
      <c r="E19" s="157" t="s">
        <v>2826</v>
      </c>
      <c r="F19" s="157"/>
      <c r="G19" s="157">
        <v>0</v>
      </c>
      <c r="H19" s="157">
        <v>24</v>
      </c>
      <c r="I19" s="157">
        <v>0</v>
      </c>
      <c r="J19" s="157" t="s">
        <v>2615</v>
      </c>
      <c r="K19" s="157" t="s">
        <v>2602</v>
      </c>
      <c r="L19" s="166"/>
    </row>
    <row r="20" spans="1:12" s="100" customFormat="1" ht="12.75">
      <c r="A20" s="98" t="s">
        <v>1343</v>
      </c>
      <c r="B20" s="154" t="s">
        <v>2345</v>
      </c>
      <c r="C20" s="157" t="s">
        <v>1151</v>
      </c>
      <c r="D20" s="157" t="s">
        <v>820</v>
      </c>
      <c r="E20" s="157" t="s">
        <v>2825</v>
      </c>
      <c r="F20" s="157" t="s">
        <v>196</v>
      </c>
      <c r="G20" s="157">
        <v>7</v>
      </c>
      <c r="H20" s="157">
        <v>11</v>
      </c>
      <c r="I20" s="157">
        <v>60</v>
      </c>
      <c r="J20" s="157" t="s">
        <v>1060</v>
      </c>
      <c r="K20" s="157" t="s">
        <v>1061</v>
      </c>
      <c r="L20" s="166"/>
    </row>
    <row r="21" spans="1:12" s="100" customFormat="1" ht="12.75">
      <c r="A21" s="98" t="s">
        <v>1343</v>
      </c>
      <c r="B21" s="154" t="s">
        <v>2345</v>
      </c>
      <c r="C21" s="157" t="s">
        <v>1151</v>
      </c>
      <c r="D21" s="157" t="s">
        <v>821</v>
      </c>
      <c r="E21" s="157" t="s">
        <v>2825</v>
      </c>
      <c r="F21" s="157" t="s">
        <v>207</v>
      </c>
      <c r="G21" s="157">
        <v>0</v>
      </c>
      <c r="H21" s="157">
        <v>14</v>
      </c>
      <c r="I21" s="157">
        <v>40</v>
      </c>
      <c r="J21" s="157" t="s">
        <v>1062</v>
      </c>
      <c r="K21" s="157" t="s">
        <v>2615</v>
      </c>
      <c r="L21" s="166"/>
    </row>
    <row r="22" spans="1:12" s="100" customFormat="1" ht="12.75">
      <c r="A22" s="98" t="s">
        <v>1343</v>
      </c>
      <c r="B22" s="154" t="s">
        <v>2345</v>
      </c>
      <c r="C22" s="157" t="s">
        <v>1151</v>
      </c>
      <c r="D22" s="157" t="s">
        <v>822</v>
      </c>
      <c r="E22" s="157" t="s">
        <v>2825</v>
      </c>
      <c r="F22" s="157" t="s">
        <v>196</v>
      </c>
      <c r="G22" s="157">
        <v>5</v>
      </c>
      <c r="H22" s="157">
        <v>82</v>
      </c>
      <c r="I22" s="157">
        <v>8</v>
      </c>
      <c r="J22" s="157" t="s">
        <v>1057</v>
      </c>
      <c r="K22" s="157" t="s">
        <v>1058</v>
      </c>
      <c r="L22" s="166"/>
    </row>
    <row r="23" spans="1:12" s="100" customFormat="1" ht="12.75">
      <c r="A23" s="98" t="s">
        <v>1343</v>
      </c>
      <c r="B23" s="154" t="s">
        <v>2345</v>
      </c>
      <c r="C23" s="157" t="s">
        <v>1151</v>
      </c>
      <c r="D23" s="157" t="s">
        <v>823</v>
      </c>
      <c r="E23" s="157" t="s">
        <v>2825</v>
      </c>
      <c r="F23" s="157" t="s">
        <v>207</v>
      </c>
      <c r="G23" s="157">
        <v>0</v>
      </c>
      <c r="H23" s="157">
        <v>34</v>
      </c>
      <c r="I23" s="157">
        <v>8</v>
      </c>
      <c r="J23" s="157" t="s">
        <v>1055</v>
      </c>
      <c r="K23" s="157" t="s">
        <v>1056</v>
      </c>
      <c r="L23" s="166"/>
    </row>
    <row r="24" spans="1:12" s="100" customFormat="1" ht="12.75">
      <c r="A24" s="98" t="s">
        <v>1343</v>
      </c>
      <c r="B24" s="154" t="s">
        <v>2345</v>
      </c>
      <c r="C24" s="157" t="s">
        <v>1151</v>
      </c>
      <c r="D24" s="157" t="s">
        <v>286</v>
      </c>
      <c r="E24" s="157" t="s">
        <v>2825</v>
      </c>
      <c r="F24" s="157" t="s">
        <v>207</v>
      </c>
      <c r="G24" s="157">
        <v>0</v>
      </c>
      <c r="H24" s="157">
        <v>34</v>
      </c>
      <c r="I24" s="157">
        <v>8</v>
      </c>
      <c r="J24" s="157" t="s">
        <v>1055</v>
      </c>
      <c r="K24" s="157" t="s">
        <v>1056</v>
      </c>
      <c r="L24" s="166"/>
    </row>
    <row r="25" spans="1:12" s="100" customFormat="1" ht="12.75">
      <c r="A25" s="98" t="s">
        <v>1343</v>
      </c>
      <c r="B25" s="154" t="s">
        <v>2345</v>
      </c>
      <c r="C25" s="157" t="s">
        <v>1151</v>
      </c>
      <c r="D25" s="157" t="s">
        <v>824</v>
      </c>
      <c r="E25" s="157" t="s">
        <v>2825</v>
      </c>
      <c r="F25" s="157" t="s">
        <v>207</v>
      </c>
      <c r="G25" s="157">
        <v>0</v>
      </c>
      <c r="H25" s="157">
        <v>32</v>
      </c>
      <c r="I25" s="157">
        <v>42</v>
      </c>
      <c r="J25" s="157" t="s">
        <v>1063</v>
      </c>
      <c r="K25" s="157" t="s">
        <v>2729</v>
      </c>
      <c r="L25" s="166"/>
    </row>
    <row r="26" spans="1:12" s="100" customFormat="1" ht="12.75">
      <c r="A26" s="98" t="s">
        <v>1343</v>
      </c>
      <c r="B26" s="154" t="s">
        <v>2345</v>
      </c>
      <c r="C26" s="157" t="s">
        <v>1151</v>
      </c>
      <c r="D26" s="157" t="s">
        <v>253</v>
      </c>
      <c r="E26" s="157" t="s">
        <v>2825</v>
      </c>
      <c r="F26" s="157" t="s">
        <v>207</v>
      </c>
      <c r="G26" s="157">
        <v>0</v>
      </c>
      <c r="H26" s="157">
        <v>34</v>
      </c>
      <c r="I26" s="157">
        <v>5</v>
      </c>
      <c r="J26" s="157" t="s">
        <v>1055</v>
      </c>
      <c r="K26" s="157" t="s">
        <v>1056</v>
      </c>
      <c r="L26" s="166"/>
    </row>
    <row r="27" spans="1:12" s="100" customFormat="1" ht="12.75">
      <c r="A27" s="98" t="s">
        <v>1343</v>
      </c>
      <c r="B27" s="154" t="s">
        <v>2345</v>
      </c>
      <c r="C27" s="157" t="s">
        <v>1151</v>
      </c>
      <c r="D27" s="157" t="s">
        <v>825</v>
      </c>
      <c r="E27" s="157" t="s">
        <v>2825</v>
      </c>
      <c r="F27" s="157" t="s">
        <v>207</v>
      </c>
      <c r="G27" s="157">
        <v>0</v>
      </c>
      <c r="H27" s="157">
        <v>12</v>
      </c>
      <c r="I27" s="157">
        <v>41</v>
      </c>
      <c r="J27" s="157" t="s">
        <v>2773</v>
      </c>
      <c r="K27" s="157" t="s">
        <v>2606</v>
      </c>
      <c r="L27" s="166"/>
    </row>
    <row r="28" spans="1:12" s="100" customFormat="1" ht="12.75">
      <c r="A28" s="98" t="s">
        <v>1343</v>
      </c>
      <c r="B28" s="154" t="s">
        <v>2345</v>
      </c>
      <c r="C28" s="157" t="s">
        <v>1151</v>
      </c>
      <c r="D28" s="157" t="s">
        <v>347</v>
      </c>
      <c r="E28" s="157" t="s">
        <v>2825</v>
      </c>
      <c r="F28" s="157" t="s">
        <v>207</v>
      </c>
      <c r="G28" s="157">
        <v>0</v>
      </c>
      <c r="H28" s="157">
        <v>12</v>
      </c>
      <c r="I28" s="157">
        <v>41</v>
      </c>
      <c r="J28" s="157" t="s">
        <v>2773</v>
      </c>
      <c r="K28" s="157" t="s">
        <v>2606</v>
      </c>
      <c r="L28" s="166"/>
    </row>
    <row r="29" spans="1:12" s="100" customFormat="1" ht="12.75">
      <c r="A29" s="98" t="s">
        <v>1343</v>
      </c>
      <c r="B29" s="154" t="s">
        <v>2345</v>
      </c>
      <c r="C29" s="157" t="s">
        <v>1151</v>
      </c>
      <c r="D29" s="157" t="s">
        <v>826</v>
      </c>
      <c r="E29" s="157" t="s">
        <v>2825</v>
      </c>
      <c r="F29" s="157" t="s">
        <v>207</v>
      </c>
      <c r="G29" s="157">
        <v>0</v>
      </c>
      <c r="H29" s="157">
        <v>12</v>
      </c>
      <c r="I29" s="157">
        <v>38</v>
      </c>
      <c r="J29" s="157" t="s">
        <v>2773</v>
      </c>
      <c r="K29" s="157" t="s">
        <v>2606</v>
      </c>
      <c r="L29" s="166"/>
    </row>
    <row r="30" spans="1:12" s="100" customFormat="1" ht="12.75">
      <c r="A30" s="98" t="s">
        <v>1343</v>
      </c>
      <c r="B30" s="154" t="s">
        <v>2345</v>
      </c>
      <c r="C30" s="157" t="s">
        <v>1151</v>
      </c>
      <c r="D30" s="157" t="s">
        <v>827</v>
      </c>
      <c r="E30" s="157" t="s">
        <v>2825</v>
      </c>
      <c r="F30" s="157" t="s">
        <v>207</v>
      </c>
      <c r="G30" s="157">
        <v>0</v>
      </c>
      <c r="H30" s="157">
        <v>12</v>
      </c>
      <c r="I30" s="157">
        <v>38</v>
      </c>
      <c r="J30" s="157" t="s">
        <v>2773</v>
      </c>
      <c r="K30" s="157" t="s">
        <v>2606</v>
      </c>
      <c r="L30" s="166"/>
    </row>
    <row r="31" spans="1:12" s="100" customFormat="1" ht="12.75">
      <c r="A31" s="98" t="s">
        <v>1343</v>
      </c>
      <c r="B31" s="154" t="s">
        <v>2345</v>
      </c>
      <c r="C31" s="157" t="s">
        <v>1151</v>
      </c>
      <c r="D31" s="157" t="s">
        <v>828</v>
      </c>
      <c r="E31" s="157" t="s">
        <v>2825</v>
      </c>
      <c r="F31" s="157" t="s">
        <v>207</v>
      </c>
      <c r="G31" s="157">
        <v>0</v>
      </c>
      <c r="H31" s="157">
        <v>12</v>
      </c>
      <c r="I31" s="157">
        <v>38</v>
      </c>
      <c r="J31" s="157" t="s">
        <v>2773</v>
      </c>
      <c r="K31" s="157" t="s">
        <v>2606</v>
      </c>
      <c r="L31" s="166"/>
    </row>
    <row r="32" spans="1:12" s="100" customFormat="1" ht="12.75">
      <c r="A32" s="98" t="s">
        <v>1343</v>
      </c>
      <c r="B32" s="154" t="s">
        <v>2345</v>
      </c>
      <c r="C32" s="157" t="s">
        <v>199</v>
      </c>
      <c r="D32" s="157" t="s">
        <v>1151</v>
      </c>
      <c r="E32" s="157" t="s">
        <v>2825</v>
      </c>
      <c r="F32" s="157" t="s">
        <v>199</v>
      </c>
      <c r="G32" s="157">
        <v>0</v>
      </c>
      <c r="H32" s="157">
        <v>21</v>
      </c>
      <c r="I32" s="157">
        <v>22</v>
      </c>
      <c r="J32" s="157" t="s">
        <v>1064</v>
      </c>
      <c r="K32" s="157" t="s">
        <v>2679</v>
      </c>
      <c r="L32" s="166"/>
    </row>
    <row r="33" spans="1:12" s="100" customFormat="1" ht="12.75">
      <c r="A33" s="98" t="s">
        <v>1343</v>
      </c>
      <c r="B33" s="154" t="s">
        <v>2345</v>
      </c>
      <c r="C33" s="157" t="s">
        <v>199</v>
      </c>
      <c r="D33" s="157" t="s">
        <v>203</v>
      </c>
      <c r="E33" s="157" t="s">
        <v>2825</v>
      </c>
      <c r="F33" s="157" t="s">
        <v>199</v>
      </c>
      <c r="G33" s="157">
        <v>0</v>
      </c>
      <c r="H33" s="157">
        <v>20</v>
      </c>
      <c r="I33" s="157">
        <v>50</v>
      </c>
      <c r="J33" s="157" t="s">
        <v>1065</v>
      </c>
      <c r="K33" s="157" t="s">
        <v>1066</v>
      </c>
      <c r="L33" s="166"/>
    </row>
    <row r="34" spans="1:12" s="100" customFormat="1" ht="12.75">
      <c r="A34" s="98" t="s">
        <v>1343</v>
      </c>
      <c r="B34" s="154" t="s">
        <v>2345</v>
      </c>
      <c r="C34" s="157" t="s">
        <v>199</v>
      </c>
      <c r="D34" s="157" t="s">
        <v>201</v>
      </c>
      <c r="E34" s="157" t="s">
        <v>1044</v>
      </c>
      <c r="F34" s="157"/>
      <c r="G34" s="157">
        <v>0</v>
      </c>
      <c r="H34" s="157">
        <v>7</v>
      </c>
      <c r="I34" s="157">
        <v>37</v>
      </c>
      <c r="J34" s="157" t="s">
        <v>1067</v>
      </c>
      <c r="K34" s="157" t="s">
        <v>1068</v>
      </c>
      <c r="L34" s="166"/>
    </row>
    <row r="35" spans="1:12" s="100" customFormat="1" ht="12.75">
      <c r="A35" s="98" t="s">
        <v>1343</v>
      </c>
      <c r="B35" s="154" t="s">
        <v>2345</v>
      </c>
      <c r="C35" s="157" t="s">
        <v>199</v>
      </c>
      <c r="D35" s="157" t="s">
        <v>231</v>
      </c>
      <c r="E35" s="157" t="s">
        <v>2825</v>
      </c>
      <c r="F35" s="157" t="s">
        <v>199</v>
      </c>
      <c r="G35" s="157">
        <v>0</v>
      </c>
      <c r="H35" s="157">
        <v>27</v>
      </c>
      <c r="I35" s="157">
        <v>80</v>
      </c>
      <c r="J35" s="157" t="s">
        <v>1069</v>
      </c>
      <c r="K35" s="157" t="s">
        <v>1070</v>
      </c>
      <c r="L35" s="166"/>
    </row>
    <row r="36" spans="1:12" s="100" customFormat="1" ht="12.75">
      <c r="A36" s="98" t="s">
        <v>1343</v>
      </c>
      <c r="B36" s="154" t="s">
        <v>2345</v>
      </c>
      <c r="C36" s="157" t="s">
        <v>199</v>
      </c>
      <c r="D36" s="157" t="s">
        <v>239</v>
      </c>
      <c r="E36" s="157" t="s">
        <v>2825</v>
      </c>
      <c r="F36" s="157" t="s">
        <v>199</v>
      </c>
      <c r="G36" s="157">
        <v>0</v>
      </c>
      <c r="H36" s="157">
        <v>40</v>
      </c>
      <c r="I36" s="157">
        <v>69</v>
      </c>
      <c r="J36" s="157" t="s">
        <v>1347</v>
      </c>
      <c r="K36" s="157" t="s">
        <v>2756</v>
      </c>
      <c r="L36" s="166"/>
    </row>
    <row r="37" spans="1:12" s="100" customFormat="1" ht="12.75">
      <c r="A37" s="98" t="s">
        <v>1343</v>
      </c>
      <c r="B37" s="154" t="s">
        <v>2346</v>
      </c>
      <c r="C37" s="157" t="s">
        <v>199</v>
      </c>
      <c r="D37" s="157" t="s">
        <v>209</v>
      </c>
      <c r="E37" s="157" t="s">
        <v>2830</v>
      </c>
      <c r="F37" s="157" t="s">
        <v>196</v>
      </c>
      <c r="G37" s="157">
        <v>0</v>
      </c>
      <c r="H37" s="157">
        <v>32</v>
      </c>
      <c r="I37" s="157">
        <v>65</v>
      </c>
      <c r="J37" s="157" t="s">
        <v>1348</v>
      </c>
      <c r="K37" s="157" t="s">
        <v>1349</v>
      </c>
      <c r="L37" s="166"/>
    </row>
    <row r="38" spans="1:12" s="100" customFormat="1" ht="12.75">
      <c r="A38" s="98" t="s">
        <v>1343</v>
      </c>
      <c r="B38" s="154" t="s">
        <v>2345</v>
      </c>
      <c r="C38" s="157" t="s">
        <v>199</v>
      </c>
      <c r="D38" s="157" t="s">
        <v>211</v>
      </c>
      <c r="E38" s="157" t="s">
        <v>2828</v>
      </c>
      <c r="F38" s="157" t="s">
        <v>199</v>
      </c>
      <c r="G38" s="157">
        <v>0</v>
      </c>
      <c r="H38" s="157">
        <v>17</v>
      </c>
      <c r="I38" s="157">
        <v>28</v>
      </c>
      <c r="J38" s="157" t="s">
        <v>2730</v>
      </c>
      <c r="K38" s="157" t="s">
        <v>1350</v>
      </c>
      <c r="L38" s="167"/>
    </row>
    <row r="39" spans="1:12" s="100" customFormat="1" ht="12.75">
      <c r="A39" s="98" t="s">
        <v>1343</v>
      </c>
      <c r="B39" s="154" t="s">
        <v>2345</v>
      </c>
      <c r="C39" s="157" t="s">
        <v>199</v>
      </c>
      <c r="D39" s="157" t="s">
        <v>2522</v>
      </c>
      <c r="E39" s="157" t="s">
        <v>2829</v>
      </c>
      <c r="F39" s="157" t="s">
        <v>196</v>
      </c>
      <c r="G39" s="157">
        <v>0</v>
      </c>
      <c r="H39" s="157">
        <v>12</v>
      </c>
      <c r="I39" s="157">
        <v>26</v>
      </c>
      <c r="J39" s="157" t="s">
        <v>1351</v>
      </c>
      <c r="K39" s="157" t="s">
        <v>1352</v>
      </c>
      <c r="L39" s="166"/>
    </row>
    <row r="40" spans="1:12" s="100" customFormat="1" ht="12.75">
      <c r="A40" s="98" t="s">
        <v>1343</v>
      </c>
      <c r="B40" s="154" t="s">
        <v>2345</v>
      </c>
      <c r="C40" s="157" t="s">
        <v>199</v>
      </c>
      <c r="D40" s="157" t="s">
        <v>217</v>
      </c>
      <c r="E40" s="157" t="s">
        <v>2830</v>
      </c>
      <c r="F40" s="157" t="s">
        <v>196</v>
      </c>
      <c r="G40" s="157">
        <v>0</v>
      </c>
      <c r="H40" s="157">
        <v>15</v>
      </c>
      <c r="I40" s="157">
        <v>66</v>
      </c>
      <c r="J40" s="157" t="s">
        <v>274</v>
      </c>
      <c r="K40" s="157" t="s">
        <v>2803</v>
      </c>
      <c r="L40" s="167"/>
    </row>
    <row r="41" spans="1:12" s="100" customFormat="1" ht="12.75">
      <c r="A41" s="98" t="s">
        <v>1343</v>
      </c>
      <c r="B41" s="154" t="s">
        <v>2345</v>
      </c>
      <c r="C41" s="157" t="s">
        <v>199</v>
      </c>
      <c r="D41" s="157" t="s">
        <v>215</v>
      </c>
      <c r="E41" s="157" t="s">
        <v>2830</v>
      </c>
      <c r="F41" s="157" t="s">
        <v>196</v>
      </c>
      <c r="G41" s="157">
        <v>0</v>
      </c>
      <c r="H41" s="157">
        <v>6</v>
      </c>
      <c r="I41" s="157">
        <v>86</v>
      </c>
      <c r="J41" s="157" t="s">
        <v>1353</v>
      </c>
      <c r="K41" s="157" t="s">
        <v>1354</v>
      </c>
      <c r="L41" s="166"/>
    </row>
    <row r="42" spans="1:12" s="100" customFormat="1" ht="12.75">
      <c r="A42" s="98" t="s">
        <v>1343</v>
      </c>
      <c r="B42" s="154" t="s">
        <v>2345</v>
      </c>
      <c r="C42" s="157" t="s">
        <v>199</v>
      </c>
      <c r="D42" s="157" t="s">
        <v>829</v>
      </c>
      <c r="E42" s="157" t="s">
        <v>2825</v>
      </c>
      <c r="F42" s="157" t="s">
        <v>199</v>
      </c>
      <c r="G42" s="157">
        <v>0</v>
      </c>
      <c r="H42" s="157">
        <v>39</v>
      </c>
      <c r="I42" s="157">
        <v>90</v>
      </c>
      <c r="J42" s="157" t="s">
        <v>2806</v>
      </c>
      <c r="K42" s="157" t="s">
        <v>1355</v>
      </c>
      <c r="L42" s="166"/>
    </row>
    <row r="43" spans="1:12" s="100" customFormat="1" ht="12.75">
      <c r="A43" s="98" t="s">
        <v>1343</v>
      </c>
      <c r="B43" s="154" t="s">
        <v>2345</v>
      </c>
      <c r="C43" s="157" t="s">
        <v>199</v>
      </c>
      <c r="D43" s="157" t="s">
        <v>830</v>
      </c>
      <c r="E43" s="157" t="s">
        <v>2825</v>
      </c>
      <c r="F43" s="157" t="s">
        <v>199</v>
      </c>
      <c r="G43" s="157">
        <v>0</v>
      </c>
      <c r="H43" s="157">
        <v>26</v>
      </c>
      <c r="I43" s="157">
        <v>34</v>
      </c>
      <c r="J43" s="157" t="s">
        <v>1356</v>
      </c>
      <c r="K43" s="157" t="s">
        <v>1357</v>
      </c>
      <c r="L43" s="166"/>
    </row>
    <row r="44" spans="1:12" s="100" customFormat="1" ht="12.75">
      <c r="A44" s="98" t="s">
        <v>1343</v>
      </c>
      <c r="B44" s="154" t="s">
        <v>2345</v>
      </c>
      <c r="C44" s="157" t="s">
        <v>199</v>
      </c>
      <c r="D44" s="157" t="s">
        <v>220</v>
      </c>
      <c r="E44" s="157" t="s">
        <v>2825</v>
      </c>
      <c r="F44" s="157" t="s">
        <v>207</v>
      </c>
      <c r="G44" s="157">
        <v>0</v>
      </c>
      <c r="H44" s="157">
        <v>30</v>
      </c>
      <c r="I44" s="157">
        <v>83</v>
      </c>
      <c r="J44" s="157" t="s">
        <v>2787</v>
      </c>
      <c r="K44" s="157" t="s">
        <v>1358</v>
      </c>
      <c r="L44" s="166"/>
    </row>
    <row r="45" spans="1:12" s="100" customFormat="1" ht="12.75">
      <c r="A45" s="98" t="s">
        <v>1343</v>
      </c>
      <c r="B45" s="154" t="s">
        <v>2345</v>
      </c>
      <c r="C45" s="157" t="s">
        <v>199</v>
      </c>
      <c r="D45" s="157" t="s">
        <v>232</v>
      </c>
      <c r="E45" s="157" t="s">
        <v>2825</v>
      </c>
      <c r="F45" s="157" t="s">
        <v>207</v>
      </c>
      <c r="G45" s="157">
        <v>0</v>
      </c>
      <c r="H45" s="157">
        <v>49</v>
      </c>
      <c r="I45" s="157">
        <v>40</v>
      </c>
      <c r="J45" s="157" t="s">
        <v>1359</v>
      </c>
      <c r="K45" s="157" t="s">
        <v>2773</v>
      </c>
      <c r="L45" s="166"/>
    </row>
    <row r="46" spans="1:12" s="100" customFormat="1" ht="12.75">
      <c r="A46" s="98" t="s">
        <v>1343</v>
      </c>
      <c r="B46" s="154" t="s">
        <v>2345</v>
      </c>
      <c r="C46" s="157" t="s">
        <v>199</v>
      </c>
      <c r="D46" s="157" t="s">
        <v>237</v>
      </c>
      <c r="E46" s="157" t="s">
        <v>2825</v>
      </c>
      <c r="F46" s="157" t="s">
        <v>207</v>
      </c>
      <c r="G46" s="157">
        <v>0</v>
      </c>
      <c r="H46" s="157">
        <v>10</v>
      </c>
      <c r="I46" s="157">
        <v>32</v>
      </c>
      <c r="J46" s="157" t="s">
        <v>1360</v>
      </c>
      <c r="K46" s="157" t="s">
        <v>2590</v>
      </c>
      <c r="L46" s="166"/>
    </row>
    <row r="47" spans="1:12" s="100" customFormat="1" ht="12.75">
      <c r="A47" s="98" t="s">
        <v>1343</v>
      </c>
      <c r="B47" s="154" t="s">
        <v>2345</v>
      </c>
      <c r="C47" s="157" t="s">
        <v>199</v>
      </c>
      <c r="D47" s="157" t="s">
        <v>817</v>
      </c>
      <c r="E47" s="157" t="s">
        <v>2829</v>
      </c>
      <c r="F47" s="157" t="s">
        <v>196</v>
      </c>
      <c r="G47" s="157">
        <v>0</v>
      </c>
      <c r="H47" s="157">
        <v>38</v>
      </c>
      <c r="I47" s="157">
        <v>76</v>
      </c>
      <c r="J47" s="157" t="s">
        <v>1361</v>
      </c>
      <c r="K47" s="157" t="s">
        <v>1362</v>
      </c>
      <c r="L47" s="166"/>
    </row>
    <row r="48" spans="1:12" s="100" customFormat="1" ht="12.75">
      <c r="A48" s="98" t="s">
        <v>1343</v>
      </c>
      <c r="B48" s="154" t="s">
        <v>2345</v>
      </c>
      <c r="C48" s="157" t="s">
        <v>199</v>
      </c>
      <c r="D48" s="157" t="s">
        <v>818</v>
      </c>
      <c r="E48" s="157" t="s">
        <v>2829</v>
      </c>
      <c r="F48" s="157" t="s">
        <v>196</v>
      </c>
      <c r="G48" s="157">
        <v>0</v>
      </c>
      <c r="H48" s="157">
        <v>10</v>
      </c>
      <c r="I48" s="157">
        <v>24</v>
      </c>
      <c r="J48" s="157" t="s">
        <v>1363</v>
      </c>
      <c r="K48" s="157" t="s">
        <v>1364</v>
      </c>
      <c r="L48" s="166"/>
    </row>
    <row r="49" spans="1:12" s="100" customFormat="1" ht="12.75">
      <c r="A49" s="98" t="s">
        <v>1343</v>
      </c>
      <c r="B49" s="154" t="s">
        <v>2346</v>
      </c>
      <c r="C49" s="157" t="s">
        <v>199</v>
      </c>
      <c r="D49" s="157" t="s">
        <v>330</v>
      </c>
      <c r="E49" s="157" t="s">
        <v>2829</v>
      </c>
      <c r="F49" s="157" t="s">
        <v>196</v>
      </c>
      <c r="G49" s="157">
        <v>0</v>
      </c>
      <c r="H49" s="157">
        <v>5</v>
      </c>
      <c r="I49" s="157">
        <v>0</v>
      </c>
      <c r="J49" s="157" t="s">
        <v>1365</v>
      </c>
      <c r="K49" s="157" t="s">
        <v>1366</v>
      </c>
      <c r="L49" s="166"/>
    </row>
    <row r="50" spans="1:12" s="100" customFormat="1" ht="12.75">
      <c r="A50" s="98" t="s">
        <v>1343</v>
      </c>
      <c r="B50" s="154" t="s">
        <v>2345</v>
      </c>
      <c r="C50" s="157" t="s">
        <v>199</v>
      </c>
      <c r="D50" s="157" t="s">
        <v>831</v>
      </c>
      <c r="E50" s="157" t="s">
        <v>2825</v>
      </c>
      <c r="F50" s="157" t="s">
        <v>199</v>
      </c>
      <c r="G50" s="157">
        <v>0</v>
      </c>
      <c r="H50" s="157">
        <v>5</v>
      </c>
      <c r="I50" s="157">
        <v>39</v>
      </c>
      <c r="J50" s="157" t="s">
        <v>1367</v>
      </c>
      <c r="K50" s="157" t="s">
        <v>2597</v>
      </c>
      <c r="L50" s="166"/>
    </row>
    <row r="51" spans="1:12" s="100" customFormat="1" ht="12.75">
      <c r="A51" s="98" t="s">
        <v>1343</v>
      </c>
      <c r="B51" s="154" t="s">
        <v>2345</v>
      </c>
      <c r="C51" s="157" t="s">
        <v>199</v>
      </c>
      <c r="D51" s="157" t="s">
        <v>820</v>
      </c>
      <c r="E51" s="157" t="s">
        <v>2830</v>
      </c>
      <c r="F51" s="157" t="s">
        <v>196</v>
      </c>
      <c r="G51" s="157">
        <v>0</v>
      </c>
      <c r="H51" s="157">
        <v>29</v>
      </c>
      <c r="I51" s="157">
        <v>4</v>
      </c>
      <c r="J51" s="157" t="s">
        <v>1368</v>
      </c>
      <c r="K51" s="157" t="s">
        <v>1369</v>
      </c>
      <c r="L51" s="166"/>
    </row>
    <row r="52" spans="1:12" s="100" customFormat="1" ht="12.75">
      <c r="A52" s="98" t="s">
        <v>1343</v>
      </c>
      <c r="B52" s="154" t="s">
        <v>2345</v>
      </c>
      <c r="C52" s="157" t="s">
        <v>199</v>
      </c>
      <c r="D52" s="157" t="s">
        <v>821</v>
      </c>
      <c r="E52" s="157" t="s">
        <v>2825</v>
      </c>
      <c r="F52" s="157" t="s">
        <v>199</v>
      </c>
      <c r="G52" s="157">
        <v>1</v>
      </c>
      <c r="H52" s="157">
        <v>22</v>
      </c>
      <c r="I52" s="157">
        <v>26</v>
      </c>
      <c r="J52" s="157" t="s">
        <v>1370</v>
      </c>
      <c r="K52" s="157" t="s">
        <v>2805</v>
      </c>
      <c r="L52" s="166"/>
    </row>
    <row r="53" spans="1:12" s="100" customFormat="1" ht="12.75">
      <c r="A53" s="98" t="s">
        <v>1343</v>
      </c>
      <c r="B53" s="154" t="s">
        <v>2345</v>
      </c>
      <c r="C53" s="157" t="s">
        <v>199</v>
      </c>
      <c r="D53" s="157" t="s">
        <v>822</v>
      </c>
      <c r="E53" s="157" t="s">
        <v>2825</v>
      </c>
      <c r="F53" s="157" t="s">
        <v>199</v>
      </c>
      <c r="G53" s="157">
        <v>0</v>
      </c>
      <c r="H53" s="157">
        <v>34</v>
      </c>
      <c r="I53" s="157">
        <v>43</v>
      </c>
      <c r="J53" s="157" t="s">
        <v>1371</v>
      </c>
      <c r="K53" s="157" t="s">
        <v>2732</v>
      </c>
      <c r="L53" s="166"/>
    </row>
    <row r="54" spans="1:12" s="100" customFormat="1" ht="12.75">
      <c r="A54" s="98" t="s">
        <v>1343</v>
      </c>
      <c r="B54" s="154" t="s">
        <v>2345</v>
      </c>
      <c r="C54" s="157" t="s">
        <v>199</v>
      </c>
      <c r="D54" s="157" t="s">
        <v>832</v>
      </c>
      <c r="E54" s="157" t="s">
        <v>2825</v>
      </c>
      <c r="F54" s="157" t="s">
        <v>199</v>
      </c>
      <c r="G54" s="157">
        <v>0</v>
      </c>
      <c r="H54" s="157">
        <v>19</v>
      </c>
      <c r="I54" s="157">
        <v>71</v>
      </c>
      <c r="J54" s="157" t="s">
        <v>1353</v>
      </c>
      <c r="K54" s="157" t="s">
        <v>1372</v>
      </c>
      <c r="L54" s="166"/>
    </row>
    <row r="55" spans="1:12" s="100" customFormat="1" ht="12.75">
      <c r="A55" s="98" t="s">
        <v>1343</v>
      </c>
      <c r="B55" s="154" t="s">
        <v>2346</v>
      </c>
      <c r="C55" s="157" t="s">
        <v>199</v>
      </c>
      <c r="D55" s="157" t="s">
        <v>246</v>
      </c>
      <c r="E55" s="157" t="s">
        <v>2825</v>
      </c>
      <c r="F55" s="157" t="s">
        <v>199</v>
      </c>
      <c r="G55" s="157">
        <v>0</v>
      </c>
      <c r="H55" s="157">
        <v>7</v>
      </c>
      <c r="I55" s="157">
        <v>64</v>
      </c>
      <c r="J55" s="157" t="s">
        <v>1373</v>
      </c>
      <c r="K55" s="157" t="s">
        <v>2706</v>
      </c>
      <c r="L55" s="166"/>
    </row>
    <row r="56" spans="1:12" s="100" customFormat="1" ht="12.75">
      <c r="A56" s="98" t="s">
        <v>1343</v>
      </c>
      <c r="B56" s="154" t="s">
        <v>2346</v>
      </c>
      <c r="C56" s="157" t="s">
        <v>199</v>
      </c>
      <c r="D56" s="157" t="s">
        <v>823</v>
      </c>
      <c r="E56" s="157" t="s">
        <v>2829</v>
      </c>
      <c r="F56" s="157" t="s">
        <v>196</v>
      </c>
      <c r="G56" s="157">
        <v>0</v>
      </c>
      <c r="H56" s="157">
        <v>40</v>
      </c>
      <c r="I56" s="157">
        <v>79</v>
      </c>
      <c r="J56" s="157" t="s">
        <v>2670</v>
      </c>
      <c r="K56" s="157" t="s">
        <v>1374</v>
      </c>
      <c r="L56" s="166"/>
    </row>
    <row r="57" spans="1:12" s="100" customFormat="1" ht="12.75">
      <c r="A57" s="98" t="s">
        <v>1343</v>
      </c>
      <c r="B57" s="154" t="s">
        <v>2346</v>
      </c>
      <c r="C57" s="157" t="s">
        <v>199</v>
      </c>
      <c r="D57" s="157" t="s">
        <v>286</v>
      </c>
      <c r="E57" s="157" t="s">
        <v>2825</v>
      </c>
      <c r="F57" s="157" t="s">
        <v>199</v>
      </c>
      <c r="G57" s="157">
        <v>0</v>
      </c>
      <c r="H57" s="157">
        <v>4</v>
      </c>
      <c r="I57" s="157">
        <v>38</v>
      </c>
      <c r="J57" s="157" t="s">
        <v>2688</v>
      </c>
      <c r="K57" s="157" t="s">
        <v>2592</v>
      </c>
      <c r="L57" s="166"/>
    </row>
    <row r="58" spans="1:12" s="100" customFormat="1" ht="12.75">
      <c r="A58" s="98" t="s">
        <v>1343</v>
      </c>
      <c r="B58" s="154" t="s">
        <v>2345</v>
      </c>
      <c r="C58" s="157" t="s">
        <v>199</v>
      </c>
      <c r="D58" s="157" t="s">
        <v>347</v>
      </c>
      <c r="E58" s="157" t="s">
        <v>2825</v>
      </c>
      <c r="F58" s="157" t="s">
        <v>199</v>
      </c>
      <c r="G58" s="157">
        <v>0</v>
      </c>
      <c r="H58" s="157">
        <v>72</v>
      </c>
      <c r="I58" s="157">
        <v>98</v>
      </c>
      <c r="J58" s="157" t="s">
        <v>1375</v>
      </c>
      <c r="K58" s="157" t="s">
        <v>1376</v>
      </c>
      <c r="L58" s="166"/>
    </row>
    <row r="59" spans="1:12" s="100" customFormat="1" ht="12.75">
      <c r="A59" s="98" t="s">
        <v>1343</v>
      </c>
      <c r="B59" s="154" t="s">
        <v>2345</v>
      </c>
      <c r="C59" s="157" t="s">
        <v>199</v>
      </c>
      <c r="D59" s="157" t="s">
        <v>826</v>
      </c>
      <c r="E59" s="157" t="s">
        <v>2830</v>
      </c>
      <c r="F59" s="157" t="s">
        <v>196</v>
      </c>
      <c r="G59" s="157">
        <v>0</v>
      </c>
      <c r="H59" s="157">
        <v>11</v>
      </c>
      <c r="I59" s="157">
        <v>25</v>
      </c>
      <c r="J59" s="157" t="s">
        <v>1377</v>
      </c>
      <c r="K59" s="157" t="s">
        <v>1378</v>
      </c>
      <c r="L59" s="166"/>
    </row>
    <row r="60" spans="1:12" s="100" customFormat="1" ht="12.75">
      <c r="A60" s="98" t="s">
        <v>1343</v>
      </c>
      <c r="B60" s="154" t="s">
        <v>2345</v>
      </c>
      <c r="C60" s="157" t="s">
        <v>199</v>
      </c>
      <c r="D60" s="157" t="s">
        <v>827</v>
      </c>
      <c r="E60" s="157" t="s">
        <v>2825</v>
      </c>
      <c r="F60" s="157" t="s">
        <v>199</v>
      </c>
      <c r="G60" s="157">
        <v>0</v>
      </c>
      <c r="H60" s="157">
        <v>70</v>
      </c>
      <c r="I60" s="157">
        <v>93</v>
      </c>
      <c r="J60" s="157" t="s">
        <v>1379</v>
      </c>
      <c r="K60" s="157" t="s">
        <v>2755</v>
      </c>
      <c r="L60" s="167"/>
    </row>
    <row r="61" spans="1:12" s="100" customFormat="1" ht="12.75">
      <c r="A61" s="98" t="s">
        <v>1343</v>
      </c>
      <c r="B61" s="154" t="s">
        <v>2345</v>
      </c>
      <c r="C61" s="157" t="s">
        <v>199</v>
      </c>
      <c r="D61" s="157" t="s">
        <v>828</v>
      </c>
      <c r="E61" s="157" t="s">
        <v>2825</v>
      </c>
      <c r="F61" s="157" t="s">
        <v>199</v>
      </c>
      <c r="G61" s="157">
        <v>0</v>
      </c>
      <c r="H61" s="157">
        <v>53</v>
      </c>
      <c r="I61" s="157">
        <v>20</v>
      </c>
      <c r="J61" s="157" t="s">
        <v>1380</v>
      </c>
      <c r="K61" s="157" t="s">
        <v>1381</v>
      </c>
      <c r="L61" s="166"/>
    </row>
    <row r="62" spans="1:12" s="100" customFormat="1" ht="12.75">
      <c r="A62" s="98" t="s">
        <v>1343</v>
      </c>
      <c r="B62" s="154" t="s">
        <v>2345</v>
      </c>
      <c r="C62" s="157" t="s">
        <v>199</v>
      </c>
      <c r="D62" s="157" t="s">
        <v>249</v>
      </c>
      <c r="E62" s="157" t="s">
        <v>2829</v>
      </c>
      <c r="F62" s="157" t="s">
        <v>196</v>
      </c>
      <c r="G62" s="157">
        <v>0</v>
      </c>
      <c r="H62" s="157">
        <v>37</v>
      </c>
      <c r="I62" s="157">
        <v>12</v>
      </c>
      <c r="J62" s="157" t="s">
        <v>1382</v>
      </c>
      <c r="K62" s="157" t="s">
        <v>1383</v>
      </c>
      <c r="L62" s="166"/>
    </row>
    <row r="63" spans="1:12" s="100" customFormat="1" ht="12.75">
      <c r="A63" s="98" t="s">
        <v>1343</v>
      </c>
      <c r="B63" s="154" t="s">
        <v>2345</v>
      </c>
      <c r="C63" s="157" t="s">
        <v>199</v>
      </c>
      <c r="D63" s="157" t="s">
        <v>833</v>
      </c>
      <c r="E63" s="157" t="s">
        <v>2825</v>
      </c>
      <c r="F63" s="157" t="s">
        <v>196</v>
      </c>
      <c r="G63" s="157">
        <v>0</v>
      </c>
      <c r="H63" s="157">
        <v>11</v>
      </c>
      <c r="I63" s="157">
        <v>33</v>
      </c>
      <c r="J63" s="157" t="s">
        <v>2694</v>
      </c>
      <c r="K63" s="157" t="s">
        <v>2577</v>
      </c>
      <c r="L63" s="166"/>
    </row>
    <row r="64" spans="1:12" s="100" customFormat="1" ht="12.75">
      <c r="A64" s="98" t="s">
        <v>1343</v>
      </c>
      <c r="B64" s="154" t="s">
        <v>2345</v>
      </c>
      <c r="C64" s="157" t="s">
        <v>199</v>
      </c>
      <c r="D64" s="157" t="s">
        <v>2441</v>
      </c>
      <c r="E64" s="157" t="s">
        <v>2825</v>
      </c>
      <c r="F64" s="157" t="s">
        <v>207</v>
      </c>
      <c r="G64" s="157">
        <v>0</v>
      </c>
      <c r="H64" s="157">
        <v>20</v>
      </c>
      <c r="I64" s="157">
        <v>31</v>
      </c>
      <c r="J64" s="157" t="s">
        <v>1384</v>
      </c>
      <c r="K64" s="157" t="s">
        <v>1385</v>
      </c>
      <c r="L64" s="166"/>
    </row>
    <row r="65" spans="1:12" s="100" customFormat="1" ht="12.75">
      <c r="A65" s="98" t="s">
        <v>1343</v>
      </c>
      <c r="B65" s="154" t="s">
        <v>2345</v>
      </c>
      <c r="C65" s="157" t="s">
        <v>199</v>
      </c>
      <c r="D65" s="157" t="s">
        <v>2383</v>
      </c>
      <c r="E65" s="157" t="s">
        <v>2825</v>
      </c>
      <c r="F65" s="157" t="s">
        <v>199</v>
      </c>
      <c r="G65" s="157">
        <v>0</v>
      </c>
      <c r="H65" s="157">
        <v>27</v>
      </c>
      <c r="I65" s="157">
        <v>57</v>
      </c>
      <c r="J65" s="157" t="s">
        <v>1386</v>
      </c>
      <c r="K65" s="157" t="s">
        <v>1151</v>
      </c>
      <c r="L65" s="166"/>
    </row>
    <row r="66" spans="1:12" s="100" customFormat="1" ht="12.75">
      <c r="A66" s="98" t="s">
        <v>1343</v>
      </c>
      <c r="B66" s="154" t="s">
        <v>2345</v>
      </c>
      <c r="C66" s="157" t="s">
        <v>199</v>
      </c>
      <c r="D66" s="157" t="s">
        <v>2444</v>
      </c>
      <c r="E66" s="157" t="s">
        <v>2825</v>
      </c>
      <c r="F66" s="157" t="s">
        <v>199</v>
      </c>
      <c r="G66" s="157">
        <v>0</v>
      </c>
      <c r="H66" s="157">
        <v>30</v>
      </c>
      <c r="I66" s="157">
        <v>36</v>
      </c>
      <c r="J66" s="157" t="s">
        <v>1387</v>
      </c>
      <c r="K66" s="157" t="s">
        <v>1388</v>
      </c>
      <c r="L66" s="166"/>
    </row>
    <row r="67" spans="1:12" s="100" customFormat="1" ht="12.75">
      <c r="A67" s="98" t="s">
        <v>1343</v>
      </c>
      <c r="B67" s="154" t="s">
        <v>2345</v>
      </c>
      <c r="C67" s="157" t="s">
        <v>199</v>
      </c>
      <c r="D67" s="157" t="s">
        <v>2446</v>
      </c>
      <c r="E67" s="157" t="s">
        <v>2825</v>
      </c>
      <c r="F67" s="157" t="s">
        <v>199</v>
      </c>
      <c r="G67" s="157">
        <v>0</v>
      </c>
      <c r="H67" s="157">
        <v>38</v>
      </c>
      <c r="I67" s="157">
        <v>18</v>
      </c>
      <c r="J67" s="157" t="s">
        <v>1389</v>
      </c>
      <c r="K67" s="157" t="s">
        <v>2785</v>
      </c>
      <c r="L67" s="166"/>
    </row>
    <row r="68" spans="1:12" s="100" customFormat="1" ht="12.75">
      <c r="A68" s="98" t="s">
        <v>1343</v>
      </c>
      <c r="B68" s="154" t="s">
        <v>2345</v>
      </c>
      <c r="C68" s="157" t="s">
        <v>199</v>
      </c>
      <c r="D68" s="157" t="s">
        <v>2447</v>
      </c>
      <c r="E68" s="157" t="s">
        <v>2825</v>
      </c>
      <c r="F68" s="157" t="s">
        <v>207</v>
      </c>
      <c r="G68" s="157">
        <v>0</v>
      </c>
      <c r="H68" s="157">
        <v>43</v>
      </c>
      <c r="I68" s="157">
        <v>24</v>
      </c>
      <c r="J68" s="157" t="s">
        <v>1390</v>
      </c>
      <c r="K68" s="157" t="s">
        <v>1391</v>
      </c>
      <c r="L68" s="166"/>
    </row>
    <row r="69" spans="1:12" s="100" customFormat="1" ht="12.75">
      <c r="A69" s="98" t="s">
        <v>1343</v>
      </c>
      <c r="B69" s="154" t="s">
        <v>2345</v>
      </c>
      <c r="C69" s="157" t="s">
        <v>199</v>
      </c>
      <c r="D69" s="157" t="s">
        <v>2448</v>
      </c>
      <c r="E69" s="157" t="s">
        <v>2825</v>
      </c>
      <c r="F69" s="157" t="s">
        <v>199</v>
      </c>
      <c r="G69" s="157">
        <v>0</v>
      </c>
      <c r="H69" s="157">
        <v>4</v>
      </c>
      <c r="I69" s="157">
        <v>20</v>
      </c>
      <c r="J69" s="157" t="s">
        <v>2752</v>
      </c>
      <c r="K69" s="157" t="s">
        <v>2580</v>
      </c>
      <c r="L69" s="174"/>
    </row>
    <row r="70" spans="1:12" s="100" customFormat="1" ht="12.75">
      <c r="A70" s="98" t="s">
        <v>1343</v>
      </c>
      <c r="B70" s="154" t="s">
        <v>2345</v>
      </c>
      <c r="C70" s="157" t="s">
        <v>199</v>
      </c>
      <c r="D70" s="157" t="s">
        <v>2450</v>
      </c>
      <c r="E70" s="157" t="s">
        <v>2825</v>
      </c>
      <c r="F70" s="157" t="s">
        <v>199</v>
      </c>
      <c r="G70" s="157">
        <v>0</v>
      </c>
      <c r="H70" s="157">
        <v>88</v>
      </c>
      <c r="I70" s="157">
        <v>15</v>
      </c>
      <c r="J70" s="157" t="s">
        <v>1392</v>
      </c>
      <c r="K70" s="157" t="s">
        <v>1354</v>
      </c>
      <c r="L70" s="174"/>
    </row>
    <row r="71" spans="1:12" s="100" customFormat="1" ht="12.75">
      <c r="A71" s="98" t="s">
        <v>1343</v>
      </c>
      <c r="B71" s="154" t="s">
        <v>2345</v>
      </c>
      <c r="C71" s="157" t="s">
        <v>199</v>
      </c>
      <c r="D71" s="157" t="s">
        <v>2451</v>
      </c>
      <c r="E71" s="157" t="s">
        <v>2825</v>
      </c>
      <c r="F71" s="157" t="s">
        <v>199</v>
      </c>
      <c r="G71" s="157">
        <v>0</v>
      </c>
      <c r="H71" s="157">
        <v>20</v>
      </c>
      <c r="I71" s="157">
        <v>26</v>
      </c>
      <c r="J71" s="157" t="s">
        <v>1393</v>
      </c>
      <c r="K71" s="157" t="s">
        <v>1394</v>
      </c>
      <c r="L71" s="174"/>
    </row>
    <row r="72" spans="1:12" s="100" customFormat="1" ht="12.75">
      <c r="A72" s="98" t="s">
        <v>1343</v>
      </c>
      <c r="B72" s="154" t="s">
        <v>2346</v>
      </c>
      <c r="C72" s="157" t="s">
        <v>199</v>
      </c>
      <c r="D72" s="157" t="s">
        <v>834</v>
      </c>
      <c r="E72" s="157" t="s">
        <v>2825</v>
      </c>
      <c r="F72" s="157" t="s">
        <v>199</v>
      </c>
      <c r="G72" s="157">
        <v>0</v>
      </c>
      <c r="H72" s="157">
        <v>91</v>
      </c>
      <c r="I72" s="157">
        <v>12</v>
      </c>
      <c r="J72" s="157" t="s">
        <v>1395</v>
      </c>
      <c r="K72" s="157" t="s">
        <v>1396</v>
      </c>
      <c r="L72" s="174"/>
    </row>
    <row r="73" spans="1:12" s="100" customFormat="1" ht="12.75">
      <c r="A73" s="98" t="s">
        <v>1343</v>
      </c>
      <c r="B73" s="154" t="s">
        <v>2345</v>
      </c>
      <c r="C73" s="157" t="s">
        <v>199</v>
      </c>
      <c r="D73" s="157" t="s">
        <v>227</v>
      </c>
      <c r="E73" s="157" t="s">
        <v>2825</v>
      </c>
      <c r="F73" s="157" t="s">
        <v>196</v>
      </c>
      <c r="G73" s="157">
        <v>0</v>
      </c>
      <c r="H73" s="157">
        <v>7</v>
      </c>
      <c r="I73" s="157">
        <v>70</v>
      </c>
      <c r="J73" s="157" t="s">
        <v>1397</v>
      </c>
      <c r="K73" s="157" t="s">
        <v>2592</v>
      </c>
      <c r="L73" s="174"/>
    </row>
    <row r="74" spans="1:12" s="100" customFormat="1" ht="12.75">
      <c r="A74" s="98" t="s">
        <v>1343</v>
      </c>
      <c r="B74" s="154" t="s">
        <v>2345</v>
      </c>
      <c r="C74" s="157" t="s">
        <v>199</v>
      </c>
      <c r="D74" s="157" t="s">
        <v>2455</v>
      </c>
      <c r="E74" s="157" t="s">
        <v>2825</v>
      </c>
      <c r="F74" s="157" t="s">
        <v>207</v>
      </c>
      <c r="G74" s="157">
        <v>0</v>
      </c>
      <c r="H74" s="157">
        <v>54</v>
      </c>
      <c r="I74" s="157">
        <v>5</v>
      </c>
      <c r="J74" s="157" t="s">
        <v>1398</v>
      </c>
      <c r="K74" s="157" t="s">
        <v>1399</v>
      </c>
      <c r="L74" s="174"/>
    </row>
    <row r="75" spans="1:12" s="100" customFormat="1" ht="12.75">
      <c r="A75" s="98" t="s">
        <v>1343</v>
      </c>
      <c r="B75" s="154" t="s">
        <v>2345</v>
      </c>
      <c r="C75" s="157" t="s">
        <v>199</v>
      </c>
      <c r="D75" s="157" t="s">
        <v>2459</v>
      </c>
      <c r="E75" s="157" t="s">
        <v>2825</v>
      </c>
      <c r="F75" s="157" t="s">
        <v>207</v>
      </c>
      <c r="G75" s="157">
        <v>0</v>
      </c>
      <c r="H75" s="157">
        <v>38</v>
      </c>
      <c r="I75" s="157">
        <v>6</v>
      </c>
      <c r="J75" s="157" t="s">
        <v>1400</v>
      </c>
      <c r="K75" s="157" t="s">
        <v>1401</v>
      </c>
      <c r="L75" s="174"/>
    </row>
    <row r="76" spans="1:12" s="100" customFormat="1" ht="12.75">
      <c r="A76" s="98" t="s">
        <v>1343</v>
      </c>
      <c r="B76" s="154" t="s">
        <v>2345</v>
      </c>
      <c r="C76" s="157" t="s">
        <v>199</v>
      </c>
      <c r="D76" s="157" t="s">
        <v>2460</v>
      </c>
      <c r="E76" s="157" t="s">
        <v>2825</v>
      </c>
      <c r="F76" s="157" t="s">
        <v>207</v>
      </c>
      <c r="G76" s="157">
        <v>0</v>
      </c>
      <c r="H76" s="157">
        <v>16</v>
      </c>
      <c r="I76" s="157">
        <v>17</v>
      </c>
      <c r="J76" s="157" t="s">
        <v>1402</v>
      </c>
      <c r="K76" s="157" t="s">
        <v>2613</v>
      </c>
      <c r="L76" s="174"/>
    </row>
    <row r="77" spans="1:12" s="100" customFormat="1" ht="12.75">
      <c r="A77" s="98" t="s">
        <v>1343</v>
      </c>
      <c r="B77" s="154" t="s">
        <v>2345</v>
      </c>
      <c r="C77" s="157" t="s">
        <v>199</v>
      </c>
      <c r="D77" s="157" t="s">
        <v>2463</v>
      </c>
      <c r="E77" s="157" t="s">
        <v>2825</v>
      </c>
      <c r="F77" s="157" t="s">
        <v>196</v>
      </c>
      <c r="G77" s="157">
        <v>0</v>
      </c>
      <c r="H77" s="157">
        <v>16</v>
      </c>
      <c r="I77" s="157">
        <v>53</v>
      </c>
      <c r="J77" s="157" t="s">
        <v>2700</v>
      </c>
      <c r="K77" s="157" t="s">
        <v>2584</v>
      </c>
      <c r="L77" s="174"/>
    </row>
    <row r="78" spans="1:12" s="100" customFormat="1" ht="12.75">
      <c r="A78" s="98" t="s">
        <v>1343</v>
      </c>
      <c r="B78" s="154" t="s">
        <v>2345</v>
      </c>
      <c r="C78" s="157" t="s">
        <v>199</v>
      </c>
      <c r="D78" s="157" t="s">
        <v>343</v>
      </c>
      <c r="E78" s="157" t="s">
        <v>2825</v>
      </c>
      <c r="F78" s="157" t="s">
        <v>1151</v>
      </c>
      <c r="G78" s="157">
        <v>0</v>
      </c>
      <c r="H78" s="157">
        <v>16</v>
      </c>
      <c r="I78" s="157">
        <v>0</v>
      </c>
      <c r="J78" s="157" t="s">
        <v>2768</v>
      </c>
      <c r="K78" s="157" t="s">
        <v>1403</v>
      </c>
      <c r="L78" s="174"/>
    </row>
    <row r="79" spans="1:12" s="100" customFormat="1" ht="12.75">
      <c r="A79" s="98" t="s">
        <v>1343</v>
      </c>
      <c r="B79" s="154" t="s">
        <v>2345</v>
      </c>
      <c r="C79" s="157" t="s">
        <v>199</v>
      </c>
      <c r="D79" s="157" t="s">
        <v>229</v>
      </c>
      <c r="E79" s="157" t="s">
        <v>2829</v>
      </c>
      <c r="F79" s="157" t="s">
        <v>196</v>
      </c>
      <c r="G79" s="157">
        <v>0</v>
      </c>
      <c r="H79" s="157">
        <v>17</v>
      </c>
      <c r="I79" s="157">
        <v>6</v>
      </c>
      <c r="J79" s="157" t="s">
        <v>1404</v>
      </c>
      <c r="K79" s="157" t="s">
        <v>1405</v>
      </c>
      <c r="L79" s="174"/>
    </row>
    <row r="80" spans="1:12" s="100" customFormat="1" ht="12.75">
      <c r="A80" s="98" t="s">
        <v>1343</v>
      </c>
      <c r="B80" s="154" t="s">
        <v>2345</v>
      </c>
      <c r="C80" s="157" t="s">
        <v>199</v>
      </c>
      <c r="D80" s="157" t="s">
        <v>835</v>
      </c>
      <c r="E80" s="157" t="s">
        <v>2829</v>
      </c>
      <c r="F80" s="157" t="s">
        <v>196</v>
      </c>
      <c r="G80" s="157">
        <v>0</v>
      </c>
      <c r="H80" s="157">
        <v>10</v>
      </c>
      <c r="I80" s="157">
        <v>93</v>
      </c>
      <c r="J80" s="157" t="s">
        <v>1406</v>
      </c>
      <c r="K80" s="157" t="s">
        <v>1407</v>
      </c>
      <c r="L80" s="174"/>
    </row>
    <row r="81" spans="1:12" s="100" customFormat="1" ht="12.75">
      <c r="A81" s="98" t="s">
        <v>1343</v>
      </c>
      <c r="B81" s="154" t="s">
        <v>2345</v>
      </c>
      <c r="C81" s="157" t="s">
        <v>199</v>
      </c>
      <c r="D81" s="157" t="s">
        <v>2427</v>
      </c>
      <c r="E81" s="157" t="s">
        <v>2825</v>
      </c>
      <c r="F81" s="157" t="s">
        <v>199</v>
      </c>
      <c r="G81" s="157">
        <v>0</v>
      </c>
      <c r="H81" s="157">
        <v>47</v>
      </c>
      <c r="I81" s="157">
        <v>35</v>
      </c>
      <c r="J81" s="157" t="s">
        <v>1408</v>
      </c>
      <c r="K81" s="157" t="s">
        <v>2742</v>
      </c>
      <c r="L81" s="174"/>
    </row>
    <row r="82" spans="1:12" s="100" customFormat="1" ht="12.75">
      <c r="A82" s="98" t="s">
        <v>1343</v>
      </c>
      <c r="B82" s="154" t="s">
        <v>2345</v>
      </c>
      <c r="C82" s="157" t="s">
        <v>199</v>
      </c>
      <c r="D82" s="157" t="s">
        <v>318</v>
      </c>
      <c r="E82" s="157" t="s">
        <v>2825</v>
      </c>
      <c r="F82" s="157" t="s">
        <v>199</v>
      </c>
      <c r="G82" s="157">
        <v>0</v>
      </c>
      <c r="H82" s="157">
        <v>35</v>
      </c>
      <c r="I82" s="157">
        <v>37</v>
      </c>
      <c r="J82" s="157" t="s">
        <v>1409</v>
      </c>
      <c r="K82" s="157" t="s">
        <v>2773</v>
      </c>
      <c r="L82" s="174"/>
    </row>
    <row r="83" spans="1:12" s="100" customFormat="1" ht="12.75">
      <c r="A83" s="98" t="s">
        <v>1343</v>
      </c>
      <c r="B83" s="154" t="s">
        <v>2345</v>
      </c>
      <c r="C83" s="157" t="s">
        <v>199</v>
      </c>
      <c r="D83" s="157" t="s">
        <v>2377</v>
      </c>
      <c r="E83" s="157" t="s">
        <v>2825</v>
      </c>
      <c r="F83" s="157" t="s">
        <v>207</v>
      </c>
      <c r="G83" s="157">
        <v>0</v>
      </c>
      <c r="H83" s="157">
        <v>20</v>
      </c>
      <c r="I83" s="157">
        <v>8</v>
      </c>
      <c r="J83" s="157" t="s">
        <v>1410</v>
      </c>
      <c r="K83" s="157" t="s">
        <v>1385</v>
      </c>
      <c r="L83" s="174"/>
    </row>
    <row r="84" spans="1:12" s="100" customFormat="1" ht="12.75">
      <c r="A84" s="98" t="s">
        <v>1343</v>
      </c>
      <c r="B84" s="154" t="s">
        <v>2345</v>
      </c>
      <c r="C84" s="157" t="s">
        <v>199</v>
      </c>
      <c r="D84" s="157" t="s">
        <v>2523</v>
      </c>
      <c r="E84" s="157" t="s">
        <v>2825</v>
      </c>
      <c r="F84" s="157" t="s">
        <v>207</v>
      </c>
      <c r="G84" s="157">
        <v>0</v>
      </c>
      <c r="H84" s="157">
        <v>12</v>
      </c>
      <c r="I84" s="157">
        <v>97</v>
      </c>
      <c r="J84" s="157" t="s">
        <v>2583</v>
      </c>
      <c r="K84" s="157" t="s">
        <v>2663</v>
      </c>
      <c r="L84" s="174"/>
    </row>
    <row r="85" spans="1:12" s="100" customFormat="1" ht="12.75">
      <c r="A85" s="98" t="s">
        <v>1343</v>
      </c>
      <c r="B85" s="154" t="s">
        <v>2345</v>
      </c>
      <c r="C85" s="157" t="s">
        <v>199</v>
      </c>
      <c r="D85" s="157" t="s">
        <v>309</v>
      </c>
      <c r="E85" s="157" t="s">
        <v>2825</v>
      </c>
      <c r="F85" s="157" t="s">
        <v>207</v>
      </c>
      <c r="G85" s="157">
        <v>0</v>
      </c>
      <c r="H85" s="157">
        <v>31</v>
      </c>
      <c r="I85" s="157">
        <v>20</v>
      </c>
      <c r="J85" s="157" t="s">
        <v>1411</v>
      </c>
      <c r="K85" s="157" t="s">
        <v>2657</v>
      </c>
      <c r="L85" s="174"/>
    </row>
    <row r="86" spans="1:12" s="100" customFormat="1" ht="12.75">
      <c r="A86" s="98" t="s">
        <v>1343</v>
      </c>
      <c r="B86" s="154" t="s">
        <v>2345</v>
      </c>
      <c r="C86" s="157" t="s">
        <v>199</v>
      </c>
      <c r="D86" s="157" t="s">
        <v>836</v>
      </c>
      <c r="E86" s="157" t="s">
        <v>2825</v>
      </c>
      <c r="F86" s="157" t="s">
        <v>199</v>
      </c>
      <c r="G86" s="157">
        <v>0</v>
      </c>
      <c r="H86" s="157">
        <v>38</v>
      </c>
      <c r="I86" s="157">
        <v>55</v>
      </c>
      <c r="J86" s="157" t="s">
        <v>1412</v>
      </c>
      <c r="K86" s="157" t="s">
        <v>2629</v>
      </c>
      <c r="L86" s="174"/>
    </row>
    <row r="87" spans="1:12" s="100" customFormat="1" ht="12.75">
      <c r="A87" s="98" t="s">
        <v>1343</v>
      </c>
      <c r="B87" s="154" t="s">
        <v>2345</v>
      </c>
      <c r="C87" s="157" t="s">
        <v>199</v>
      </c>
      <c r="D87" s="157" t="s">
        <v>228</v>
      </c>
      <c r="E87" s="157" t="s">
        <v>2825</v>
      </c>
      <c r="F87" s="157" t="s">
        <v>196</v>
      </c>
      <c r="G87" s="157">
        <v>0</v>
      </c>
      <c r="H87" s="157">
        <v>12</v>
      </c>
      <c r="I87" s="157">
        <v>0</v>
      </c>
      <c r="J87" s="157" t="s">
        <v>2596</v>
      </c>
      <c r="K87" s="157" t="s">
        <v>2687</v>
      </c>
      <c r="L87" s="174"/>
    </row>
    <row r="88" spans="1:12" s="100" customFormat="1" ht="12.75">
      <c r="A88" s="98" t="s">
        <v>1343</v>
      </c>
      <c r="B88" s="154" t="s">
        <v>2345</v>
      </c>
      <c r="C88" s="157" t="s">
        <v>199</v>
      </c>
      <c r="D88" s="157" t="s">
        <v>837</v>
      </c>
      <c r="E88" s="157" t="s">
        <v>2825</v>
      </c>
      <c r="F88" s="157" t="s">
        <v>199</v>
      </c>
      <c r="G88" s="157">
        <v>0</v>
      </c>
      <c r="H88" s="157">
        <v>13</v>
      </c>
      <c r="I88" s="157">
        <v>0</v>
      </c>
      <c r="J88" s="157" t="s">
        <v>1413</v>
      </c>
      <c r="K88" s="157" t="s">
        <v>2726</v>
      </c>
      <c r="L88" s="174"/>
    </row>
    <row r="89" spans="1:12" s="100" customFormat="1" ht="12.75">
      <c r="A89" s="98" t="s">
        <v>1343</v>
      </c>
      <c r="B89" s="154" t="s">
        <v>2345</v>
      </c>
      <c r="C89" s="157" t="s">
        <v>199</v>
      </c>
      <c r="D89" s="157" t="s">
        <v>838</v>
      </c>
      <c r="E89" s="157" t="s">
        <v>2825</v>
      </c>
      <c r="F89" s="157" t="s">
        <v>199</v>
      </c>
      <c r="G89" s="157">
        <v>0</v>
      </c>
      <c r="H89" s="157">
        <v>37</v>
      </c>
      <c r="I89" s="157">
        <v>11</v>
      </c>
      <c r="J89" s="157" t="s">
        <v>1414</v>
      </c>
      <c r="K89" s="157" t="s">
        <v>2583</v>
      </c>
      <c r="L89" s="174"/>
    </row>
    <row r="90" spans="1:12" s="100" customFormat="1" ht="12.75">
      <c r="A90" s="98" t="s">
        <v>1343</v>
      </c>
      <c r="B90" s="154" t="s">
        <v>2345</v>
      </c>
      <c r="C90" s="157" t="s">
        <v>199</v>
      </c>
      <c r="D90" s="157" t="s">
        <v>839</v>
      </c>
      <c r="E90" s="157" t="s">
        <v>2825</v>
      </c>
      <c r="F90" s="157" t="s">
        <v>199</v>
      </c>
      <c r="G90" s="157">
        <v>0</v>
      </c>
      <c r="H90" s="157">
        <v>7</v>
      </c>
      <c r="I90" s="157">
        <v>63</v>
      </c>
      <c r="J90" s="157" t="s">
        <v>1373</v>
      </c>
      <c r="K90" s="157" t="s">
        <v>2706</v>
      </c>
      <c r="L90" s="174"/>
    </row>
    <row r="91" spans="1:12" s="100" customFormat="1" ht="12.75">
      <c r="A91" s="98" t="s">
        <v>1343</v>
      </c>
      <c r="B91" s="154" t="s">
        <v>2345</v>
      </c>
      <c r="C91" s="157" t="s">
        <v>199</v>
      </c>
      <c r="D91" s="157" t="s">
        <v>2428</v>
      </c>
      <c r="E91" s="157" t="s">
        <v>2825</v>
      </c>
      <c r="F91" s="157" t="s">
        <v>199</v>
      </c>
      <c r="G91" s="157">
        <v>0</v>
      </c>
      <c r="H91" s="157">
        <v>18</v>
      </c>
      <c r="I91" s="157">
        <v>51</v>
      </c>
      <c r="J91" s="157" t="s">
        <v>2815</v>
      </c>
      <c r="K91" s="157" t="s">
        <v>1415</v>
      </c>
      <c r="L91" s="174"/>
    </row>
    <row r="92" spans="1:12" s="100" customFormat="1" ht="12.75">
      <c r="A92" s="98" t="s">
        <v>1343</v>
      </c>
      <c r="B92" s="154" t="s">
        <v>2345</v>
      </c>
      <c r="C92" s="157" t="s">
        <v>199</v>
      </c>
      <c r="D92" s="157" t="s">
        <v>2429</v>
      </c>
      <c r="E92" s="157" t="s">
        <v>2825</v>
      </c>
      <c r="F92" s="157" t="s">
        <v>207</v>
      </c>
      <c r="G92" s="157">
        <v>0</v>
      </c>
      <c r="H92" s="157">
        <v>17</v>
      </c>
      <c r="I92" s="157">
        <v>90</v>
      </c>
      <c r="J92" s="157" t="s">
        <v>2636</v>
      </c>
      <c r="K92" s="157" t="s">
        <v>2714</v>
      </c>
      <c r="L92" s="174"/>
    </row>
    <row r="93" spans="1:12" s="100" customFormat="1" ht="12.75">
      <c r="A93" s="98" t="s">
        <v>1343</v>
      </c>
      <c r="B93" s="154" t="s">
        <v>2345</v>
      </c>
      <c r="C93" s="157" t="s">
        <v>199</v>
      </c>
      <c r="D93" s="157" t="s">
        <v>840</v>
      </c>
      <c r="E93" s="157" t="s">
        <v>2825</v>
      </c>
      <c r="F93" s="157" t="s">
        <v>199</v>
      </c>
      <c r="G93" s="157">
        <v>0</v>
      </c>
      <c r="H93" s="157">
        <v>18</v>
      </c>
      <c r="I93" s="157">
        <v>50</v>
      </c>
      <c r="J93" s="157" t="s">
        <v>2815</v>
      </c>
      <c r="K93" s="157" t="s">
        <v>1415</v>
      </c>
      <c r="L93" s="174"/>
    </row>
    <row r="94" spans="1:12" s="100" customFormat="1" ht="12.75">
      <c r="A94" s="98" t="s">
        <v>1343</v>
      </c>
      <c r="B94" s="154" t="s">
        <v>2345</v>
      </c>
      <c r="C94" s="157" t="s">
        <v>199</v>
      </c>
      <c r="D94" s="157" t="s">
        <v>841</v>
      </c>
      <c r="E94" s="157" t="s">
        <v>2825</v>
      </c>
      <c r="F94" s="157" t="s">
        <v>199</v>
      </c>
      <c r="G94" s="157">
        <v>0</v>
      </c>
      <c r="H94" s="157">
        <v>15</v>
      </c>
      <c r="I94" s="157">
        <v>11</v>
      </c>
      <c r="J94" s="157" t="s">
        <v>2609</v>
      </c>
      <c r="K94" s="157" t="s">
        <v>2717</v>
      </c>
      <c r="L94" s="174"/>
    </row>
    <row r="95" spans="1:12" s="100" customFormat="1" ht="12.75">
      <c r="A95" s="98" t="s">
        <v>1343</v>
      </c>
      <c r="B95" s="154" t="s">
        <v>2345</v>
      </c>
      <c r="C95" s="157" t="s">
        <v>199</v>
      </c>
      <c r="D95" s="157" t="s">
        <v>842</v>
      </c>
      <c r="E95" s="157" t="s">
        <v>2825</v>
      </c>
      <c r="F95" s="157" t="s">
        <v>199</v>
      </c>
      <c r="G95" s="157">
        <v>0</v>
      </c>
      <c r="H95" s="157">
        <v>13</v>
      </c>
      <c r="I95" s="157">
        <v>98</v>
      </c>
      <c r="J95" s="157" t="s">
        <v>1050</v>
      </c>
      <c r="K95" s="157" t="s">
        <v>2581</v>
      </c>
      <c r="L95" s="174"/>
    </row>
    <row r="96" spans="1:12" s="100" customFormat="1" ht="12.75">
      <c r="A96" s="98" t="s">
        <v>1343</v>
      </c>
      <c r="B96" s="154" t="s">
        <v>2345</v>
      </c>
      <c r="C96" s="157" t="s">
        <v>199</v>
      </c>
      <c r="D96" s="157" t="s">
        <v>843</v>
      </c>
      <c r="E96" s="157" t="s">
        <v>2830</v>
      </c>
      <c r="F96" s="157" t="s">
        <v>196</v>
      </c>
      <c r="G96" s="157">
        <v>0</v>
      </c>
      <c r="H96" s="157">
        <v>6</v>
      </c>
      <c r="I96" s="157">
        <v>85</v>
      </c>
      <c r="J96" s="157" t="s">
        <v>1353</v>
      </c>
      <c r="K96" s="157" t="s">
        <v>2787</v>
      </c>
      <c r="L96" s="174"/>
    </row>
    <row r="97" spans="1:12" s="100" customFormat="1" ht="12.75">
      <c r="A97" s="98" t="s">
        <v>1343</v>
      </c>
      <c r="B97" s="154" t="s">
        <v>2345</v>
      </c>
      <c r="C97" s="157" t="s">
        <v>199</v>
      </c>
      <c r="D97" s="157" t="s">
        <v>844</v>
      </c>
      <c r="E97" s="157" t="s">
        <v>2825</v>
      </c>
      <c r="F97" s="157" t="s">
        <v>199</v>
      </c>
      <c r="G97" s="157">
        <v>0</v>
      </c>
      <c r="H97" s="157">
        <v>2</v>
      </c>
      <c r="I97" s="157">
        <v>19</v>
      </c>
      <c r="J97" s="157" t="s">
        <v>2579</v>
      </c>
      <c r="K97" s="157" t="s">
        <v>2578</v>
      </c>
      <c r="L97" s="174"/>
    </row>
    <row r="98" spans="1:12" s="100" customFormat="1" ht="12.75">
      <c r="A98" s="98" t="s">
        <v>1343</v>
      </c>
      <c r="B98" s="154" t="s">
        <v>2345</v>
      </c>
      <c r="C98" s="157" t="s">
        <v>199</v>
      </c>
      <c r="D98" s="157" t="s">
        <v>845</v>
      </c>
      <c r="E98" s="157" t="s">
        <v>2825</v>
      </c>
      <c r="F98" s="157" t="s">
        <v>199</v>
      </c>
      <c r="G98" s="157">
        <v>0</v>
      </c>
      <c r="H98" s="157">
        <v>7</v>
      </c>
      <c r="I98" s="157">
        <v>38</v>
      </c>
      <c r="J98" s="157" t="s">
        <v>2751</v>
      </c>
      <c r="K98" s="157" t="s">
        <v>2590</v>
      </c>
      <c r="L98" s="174"/>
    </row>
    <row r="99" spans="1:12" s="100" customFormat="1" ht="12.75">
      <c r="A99" s="98" t="s">
        <v>1343</v>
      </c>
      <c r="B99" s="154" t="s">
        <v>2345</v>
      </c>
      <c r="C99" s="157" t="s">
        <v>199</v>
      </c>
      <c r="D99" s="157" t="s">
        <v>846</v>
      </c>
      <c r="E99" s="157" t="s">
        <v>2830</v>
      </c>
      <c r="F99" s="157" t="s">
        <v>196</v>
      </c>
      <c r="G99" s="157">
        <v>0</v>
      </c>
      <c r="H99" s="157">
        <v>11</v>
      </c>
      <c r="I99" s="157">
        <v>15</v>
      </c>
      <c r="J99" s="157" t="s">
        <v>1416</v>
      </c>
      <c r="K99" s="157" t="s">
        <v>1417</v>
      </c>
      <c r="L99" s="174"/>
    </row>
    <row r="100" spans="1:12" s="100" customFormat="1" ht="12.75">
      <c r="A100" s="98" t="s">
        <v>1343</v>
      </c>
      <c r="B100" s="154" t="s">
        <v>2345</v>
      </c>
      <c r="C100" s="157" t="s">
        <v>199</v>
      </c>
      <c r="D100" s="157" t="s">
        <v>2386</v>
      </c>
      <c r="E100" s="157" t="s">
        <v>2830</v>
      </c>
      <c r="F100" s="157" t="s">
        <v>196</v>
      </c>
      <c r="G100" s="157">
        <v>0</v>
      </c>
      <c r="H100" s="157">
        <v>9</v>
      </c>
      <c r="I100" s="157">
        <v>82</v>
      </c>
      <c r="J100" s="157" t="s">
        <v>1418</v>
      </c>
      <c r="K100" s="157" t="s">
        <v>1419</v>
      </c>
      <c r="L100" s="174"/>
    </row>
    <row r="101" spans="1:12" s="100" customFormat="1" ht="12.75">
      <c r="A101" s="98" t="s">
        <v>1343</v>
      </c>
      <c r="B101" s="154" t="s">
        <v>2345</v>
      </c>
      <c r="C101" s="157" t="s">
        <v>199</v>
      </c>
      <c r="D101" s="157" t="s">
        <v>847</v>
      </c>
      <c r="E101" s="157" t="s">
        <v>2830</v>
      </c>
      <c r="F101" s="157" t="s">
        <v>196</v>
      </c>
      <c r="G101" s="157">
        <v>0</v>
      </c>
      <c r="H101" s="157">
        <v>10</v>
      </c>
      <c r="I101" s="157">
        <v>11</v>
      </c>
      <c r="J101" s="157" t="s">
        <v>201</v>
      </c>
      <c r="K101" s="157" t="s">
        <v>1420</v>
      </c>
      <c r="L101" s="174"/>
    </row>
    <row r="102" spans="1:12" s="100" customFormat="1" ht="12.75">
      <c r="A102" s="98" t="s">
        <v>1343</v>
      </c>
      <c r="B102" s="154" t="s">
        <v>2345</v>
      </c>
      <c r="C102" s="157" t="s">
        <v>199</v>
      </c>
      <c r="D102" s="157" t="s">
        <v>848</v>
      </c>
      <c r="E102" s="157" t="s">
        <v>2830</v>
      </c>
      <c r="F102" s="157" t="s">
        <v>196</v>
      </c>
      <c r="G102" s="157">
        <v>0</v>
      </c>
      <c r="H102" s="157">
        <v>3</v>
      </c>
      <c r="I102" s="157">
        <v>91</v>
      </c>
      <c r="J102" s="157" t="s">
        <v>1421</v>
      </c>
      <c r="K102" s="157" t="s">
        <v>2788</v>
      </c>
      <c r="L102" s="174"/>
    </row>
    <row r="103" spans="1:12" s="100" customFormat="1" ht="12.75">
      <c r="A103" s="98" t="s">
        <v>1343</v>
      </c>
      <c r="B103" s="154" t="s">
        <v>2345</v>
      </c>
      <c r="C103" s="157" t="s">
        <v>199</v>
      </c>
      <c r="D103" s="157" t="s">
        <v>849</v>
      </c>
      <c r="E103" s="157" t="s">
        <v>2825</v>
      </c>
      <c r="F103" s="157" t="s">
        <v>199</v>
      </c>
      <c r="G103" s="157">
        <v>0</v>
      </c>
      <c r="H103" s="157">
        <v>34</v>
      </c>
      <c r="I103" s="157">
        <v>5</v>
      </c>
      <c r="J103" s="157" t="s">
        <v>1422</v>
      </c>
      <c r="K103" s="157" t="s">
        <v>2800</v>
      </c>
      <c r="L103" s="174"/>
    </row>
    <row r="104" spans="1:12" s="100" customFormat="1" ht="12.75">
      <c r="A104" s="98" t="s">
        <v>1343</v>
      </c>
      <c r="B104" s="154" t="s">
        <v>2345</v>
      </c>
      <c r="C104" s="157" t="s">
        <v>199</v>
      </c>
      <c r="D104" s="157" t="s">
        <v>850</v>
      </c>
      <c r="E104" s="157" t="s">
        <v>2825</v>
      </c>
      <c r="F104" s="157" t="s">
        <v>199</v>
      </c>
      <c r="G104" s="157">
        <v>0</v>
      </c>
      <c r="H104" s="157">
        <v>1</v>
      </c>
      <c r="I104" s="157">
        <v>64</v>
      </c>
      <c r="J104" s="157" t="s">
        <v>2584</v>
      </c>
      <c r="K104" s="157" t="s">
        <v>2612</v>
      </c>
      <c r="L104" s="174"/>
    </row>
    <row r="105" spans="1:12" s="100" customFormat="1" ht="12.75">
      <c r="A105" s="98" t="s">
        <v>1343</v>
      </c>
      <c r="B105" s="154" t="s">
        <v>2345</v>
      </c>
      <c r="C105" s="157" t="s">
        <v>199</v>
      </c>
      <c r="D105" s="157" t="s">
        <v>851</v>
      </c>
      <c r="E105" s="157" t="s">
        <v>2829</v>
      </c>
      <c r="F105" s="157" t="s">
        <v>196</v>
      </c>
      <c r="G105" s="157">
        <v>0</v>
      </c>
      <c r="H105" s="157">
        <v>49</v>
      </c>
      <c r="I105" s="157">
        <v>58</v>
      </c>
      <c r="J105" s="157" t="s">
        <v>1423</v>
      </c>
      <c r="K105" s="157" t="s">
        <v>1424</v>
      </c>
      <c r="L105" s="174"/>
    </row>
    <row r="106" spans="1:12" s="100" customFormat="1" ht="12.75">
      <c r="A106" s="98" t="s">
        <v>1343</v>
      </c>
      <c r="B106" s="154" t="s">
        <v>2345</v>
      </c>
      <c r="C106" s="157" t="s">
        <v>199</v>
      </c>
      <c r="D106" s="157" t="s">
        <v>852</v>
      </c>
      <c r="E106" s="157" t="s">
        <v>2829</v>
      </c>
      <c r="F106" s="157" t="s">
        <v>196</v>
      </c>
      <c r="G106" s="157">
        <v>0</v>
      </c>
      <c r="H106" s="157">
        <v>1</v>
      </c>
      <c r="I106" s="157">
        <v>96</v>
      </c>
      <c r="J106" s="157" t="s">
        <v>2723</v>
      </c>
      <c r="K106" s="157" t="s">
        <v>1402</v>
      </c>
      <c r="L106" s="174"/>
    </row>
    <row r="107" spans="1:12" s="100" customFormat="1" ht="12.75">
      <c r="A107" s="98" t="s">
        <v>1343</v>
      </c>
      <c r="B107" s="154" t="s">
        <v>2345</v>
      </c>
      <c r="C107" s="157" t="s">
        <v>199</v>
      </c>
      <c r="D107" s="157" t="s">
        <v>853</v>
      </c>
      <c r="E107" s="157" t="s">
        <v>2825</v>
      </c>
      <c r="F107" s="157" t="s">
        <v>199</v>
      </c>
      <c r="G107" s="157">
        <v>0</v>
      </c>
      <c r="H107" s="157">
        <v>1</v>
      </c>
      <c r="I107" s="157">
        <v>26</v>
      </c>
      <c r="J107" s="157" t="s">
        <v>2564</v>
      </c>
      <c r="K107" s="157" t="s">
        <v>2559</v>
      </c>
      <c r="L107" s="174"/>
    </row>
    <row r="108" spans="1:12" s="100" customFormat="1" ht="12.75">
      <c r="A108" s="98" t="s">
        <v>1343</v>
      </c>
      <c r="B108" s="154" t="s">
        <v>2345</v>
      </c>
      <c r="C108" s="157" t="s">
        <v>199</v>
      </c>
      <c r="D108" s="157" t="s">
        <v>854</v>
      </c>
      <c r="E108" s="157" t="s">
        <v>2825</v>
      </c>
      <c r="F108" s="157" t="s">
        <v>199</v>
      </c>
      <c r="G108" s="157">
        <v>0</v>
      </c>
      <c r="H108" s="157">
        <v>0</v>
      </c>
      <c r="I108" s="157">
        <v>65</v>
      </c>
      <c r="J108" s="157" t="s">
        <v>2767</v>
      </c>
      <c r="K108" s="157" t="s">
        <v>2560</v>
      </c>
      <c r="L108" s="174"/>
    </row>
    <row r="109" spans="1:12" s="100" customFormat="1" ht="12.75">
      <c r="A109" s="98" t="s">
        <v>1343</v>
      </c>
      <c r="B109" s="154" t="s">
        <v>2345</v>
      </c>
      <c r="C109" s="157" t="s">
        <v>199</v>
      </c>
      <c r="D109" s="157" t="s">
        <v>855</v>
      </c>
      <c r="E109" s="157" t="s">
        <v>2829</v>
      </c>
      <c r="F109" s="157" t="s">
        <v>196</v>
      </c>
      <c r="G109" s="157">
        <v>1</v>
      </c>
      <c r="H109" s="157">
        <v>38</v>
      </c>
      <c r="I109" s="157">
        <v>47</v>
      </c>
      <c r="J109" s="157" t="s">
        <v>1425</v>
      </c>
      <c r="K109" s="157" t="s">
        <v>309</v>
      </c>
      <c r="L109" s="174"/>
    </row>
    <row r="110" spans="1:12" s="100" customFormat="1" ht="12.75">
      <c r="A110" s="98" t="s">
        <v>1343</v>
      </c>
      <c r="B110" s="154" t="s">
        <v>2346</v>
      </c>
      <c r="C110" s="157" t="s">
        <v>207</v>
      </c>
      <c r="D110" s="157" t="s">
        <v>199</v>
      </c>
      <c r="E110" s="157" t="s">
        <v>2825</v>
      </c>
      <c r="F110" s="157" t="s">
        <v>199</v>
      </c>
      <c r="G110" s="157">
        <v>0</v>
      </c>
      <c r="H110" s="157">
        <v>41</v>
      </c>
      <c r="I110" s="157">
        <v>8</v>
      </c>
      <c r="J110" s="157" t="s">
        <v>2617</v>
      </c>
      <c r="K110" s="157" t="s">
        <v>1062</v>
      </c>
      <c r="L110" s="174"/>
    </row>
    <row r="111" spans="1:12" s="100" customFormat="1" ht="12.75">
      <c r="A111" s="98" t="s">
        <v>1343</v>
      </c>
      <c r="B111" s="154" t="s">
        <v>2345</v>
      </c>
      <c r="C111" s="157" t="s">
        <v>207</v>
      </c>
      <c r="D111" s="157" t="s">
        <v>207</v>
      </c>
      <c r="E111" s="157" t="s">
        <v>2825</v>
      </c>
      <c r="F111" s="157" t="s">
        <v>199</v>
      </c>
      <c r="G111" s="157">
        <v>0</v>
      </c>
      <c r="H111" s="157">
        <v>19</v>
      </c>
      <c r="I111" s="157">
        <v>14</v>
      </c>
      <c r="J111" s="157" t="s">
        <v>1426</v>
      </c>
      <c r="K111" s="157" t="s">
        <v>2626</v>
      </c>
      <c r="L111" s="174"/>
    </row>
    <row r="112" spans="1:12" s="100" customFormat="1" ht="12.75">
      <c r="A112" s="98" t="s">
        <v>1343</v>
      </c>
      <c r="B112" s="154" t="s">
        <v>2346</v>
      </c>
      <c r="C112" s="157" t="s">
        <v>207</v>
      </c>
      <c r="D112" s="157" t="s">
        <v>201</v>
      </c>
      <c r="E112" s="157" t="s">
        <v>2825</v>
      </c>
      <c r="F112" s="157" t="s">
        <v>199</v>
      </c>
      <c r="G112" s="157">
        <v>0</v>
      </c>
      <c r="H112" s="157">
        <v>7</v>
      </c>
      <c r="I112" s="157">
        <v>2</v>
      </c>
      <c r="J112" s="157" t="s">
        <v>1427</v>
      </c>
      <c r="K112" s="157" t="s">
        <v>2687</v>
      </c>
      <c r="L112" s="174"/>
    </row>
    <row r="113" spans="1:12" s="100" customFormat="1" ht="12.75">
      <c r="A113" s="98" t="s">
        <v>1343</v>
      </c>
      <c r="B113" s="154" t="s">
        <v>2345</v>
      </c>
      <c r="C113" s="157" t="s">
        <v>207</v>
      </c>
      <c r="D113" s="157" t="s">
        <v>2522</v>
      </c>
      <c r="E113" s="157" t="s">
        <v>2825</v>
      </c>
      <c r="F113" s="157" t="s">
        <v>207</v>
      </c>
      <c r="G113" s="157">
        <v>0</v>
      </c>
      <c r="H113" s="157">
        <v>5</v>
      </c>
      <c r="I113" s="157">
        <v>77</v>
      </c>
      <c r="J113" s="157" t="s">
        <v>1428</v>
      </c>
      <c r="K113" s="157" t="s">
        <v>2580</v>
      </c>
      <c r="L113" s="174"/>
    </row>
    <row r="114" spans="1:12" s="100" customFormat="1" ht="12.75">
      <c r="A114" s="98" t="s">
        <v>1343</v>
      </c>
      <c r="B114" s="154" t="s">
        <v>2345</v>
      </c>
      <c r="C114" s="157" t="s">
        <v>207</v>
      </c>
      <c r="D114" s="157" t="s">
        <v>217</v>
      </c>
      <c r="E114" s="157" t="s">
        <v>2829</v>
      </c>
      <c r="F114" s="157" t="s">
        <v>196</v>
      </c>
      <c r="G114" s="157">
        <v>0</v>
      </c>
      <c r="H114" s="157">
        <v>11</v>
      </c>
      <c r="I114" s="157">
        <v>68</v>
      </c>
      <c r="J114" s="157" t="s">
        <v>1429</v>
      </c>
      <c r="K114" s="157" t="s">
        <v>1430</v>
      </c>
      <c r="L114" s="174"/>
    </row>
    <row r="115" spans="1:12" s="100" customFormat="1" ht="12.75">
      <c r="A115" s="98" t="s">
        <v>1343</v>
      </c>
      <c r="B115" s="154" t="s">
        <v>2345</v>
      </c>
      <c r="C115" s="157" t="s">
        <v>207</v>
      </c>
      <c r="D115" s="157" t="s">
        <v>215</v>
      </c>
      <c r="E115" s="157" t="s">
        <v>2825</v>
      </c>
      <c r="F115" s="157" t="s">
        <v>199</v>
      </c>
      <c r="G115" s="157">
        <v>0</v>
      </c>
      <c r="H115" s="157">
        <v>36</v>
      </c>
      <c r="I115" s="157">
        <v>73</v>
      </c>
      <c r="J115" s="157" t="s">
        <v>1431</v>
      </c>
      <c r="K115" s="157" t="s">
        <v>2744</v>
      </c>
      <c r="L115" s="174"/>
    </row>
    <row r="116" spans="1:12" s="100" customFormat="1" ht="12.75">
      <c r="A116" s="98" t="s">
        <v>1343</v>
      </c>
      <c r="B116" s="154" t="s">
        <v>2345</v>
      </c>
      <c r="C116" s="157" t="s">
        <v>207</v>
      </c>
      <c r="D116" s="157" t="s">
        <v>829</v>
      </c>
      <c r="E116" s="157" t="s">
        <v>2825</v>
      </c>
      <c r="F116" s="157" t="s">
        <v>207</v>
      </c>
      <c r="G116" s="157">
        <v>0</v>
      </c>
      <c r="H116" s="157">
        <v>18</v>
      </c>
      <c r="I116" s="157">
        <v>38</v>
      </c>
      <c r="J116" s="157" t="s">
        <v>1067</v>
      </c>
      <c r="K116" s="157" t="s">
        <v>2726</v>
      </c>
      <c r="L116" s="174"/>
    </row>
    <row r="117" spans="1:12" s="100" customFormat="1" ht="12.75">
      <c r="A117" s="98" t="s">
        <v>1343</v>
      </c>
      <c r="B117" s="154" t="s">
        <v>2346</v>
      </c>
      <c r="C117" s="157" t="s">
        <v>207</v>
      </c>
      <c r="D117" s="157" t="s">
        <v>816</v>
      </c>
      <c r="E117" s="157" t="s">
        <v>2825</v>
      </c>
      <c r="F117" s="157" t="s">
        <v>199</v>
      </c>
      <c r="G117" s="157">
        <v>0</v>
      </c>
      <c r="H117" s="157">
        <v>10</v>
      </c>
      <c r="I117" s="157">
        <v>3</v>
      </c>
      <c r="J117" s="157" t="s">
        <v>1410</v>
      </c>
      <c r="K117" s="157" t="s">
        <v>1432</v>
      </c>
      <c r="L117" s="174"/>
    </row>
    <row r="118" spans="1:12" s="100" customFormat="1" ht="12.75">
      <c r="A118" s="98" t="s">
        <v>1343</v>
      </c>
      <c r="B118" s="154" t="s">
        <v>2345</v>
      </c>
      <c r="C118" s="157" t="s">
        <v>207</v>
      </c>
      <c r="D118" s="157" t="s">
        <v>818</v>
      </c>
      <c r="E118" s="157" t="s">
        <v>2825</v>
      </c>
      <c r="F118" s="157" t="s">
        <v>199</v>
      </c>
      <c r="G118" s="157">
        <v>0</v>
      </c>
      <c r="H118" s="157">
        <v>5</v>
      </c>
      <c r="I118" s="157">
        <v>30</v>
      </c>
      <c r="J118" s="157" t="s">
        <v>1433</v>
      </c>
      <c r="K118" s="157" t="s">
        <v>2597</v>
      </c>
      <c r="L118" s="174"/>
    </row>
    <row r="119" spans="1:12" s="100" customFormat="1" ht="12.75">
      <c r="A119" s="98" t="s">
        <v>1343</v>
      </c>
      <c r="B119" s="154" t="s">
        <v>2345</v>
      </c>
      <c r="C119" s="157" t="s">
        <v>207</v>
      </c>
      <c r="D119" s="157" t="s">
        <v>831</v>
      </c>
      <c r="E119" s="157" t="s">
        <v>2825</v>
      </c>
      <c r="F119" s="157" t="s">
        <v>199</v>
      </c>
      <c r="G119" s="157">
        <v>0</v>
      </c>
      <c r="H119" s="157">
        <v>30</v>
      </c>
      <c r="I119" s="157">
        <v>70</v>
      </c>
      <c r="J119" s="157" t="s">
        <v>1434</v>
      </c>
      <c r="K119" s="157" t="s">
        <v>1367</v>
      </c>
      <c r="L119" s="174"/>
    </row>
    <row r="120" spans="1:12" s="100" customFormat="1" ht="12.75">
      <c r="A120" s="98" t="s">
        <v>1343</v>
      </c>
      <c r="B120" s="154" t="s">
        <v>2345</v>
      </c>
      <c r="C120" s="157" t="s">
        <v>207</v>
      </c>
      <c r="D120" s="157" t="s">
        <v>819</v>
      </c>
      <c r="E120" s="157" t="s">
        <v>2825</v>
      </c>
      <c r="F120" s="157" t="s">
        <v>199</v>
      </c>
      <c r="G120" s="157">
        <v>0</v>
      </c>
      <c r="H120" s="157">
        <v>23</v>
      </c>
      <c r="I120" s="157">
        <v>40</v>
      </c>
      <c r="J120" s="157" t="s">
        <v>1435</v>
      </c>
      <c r="K120" s="157" t="s">
        <v>1436</v>
      </c>
      <c r="L120" s="174"/>
    </row>
    <row r="121" spans="1:12" s="100" customFormat="1" ht="12.75">
      <c r="A121" s="98" t="s">
        <v>1343</v>
      </c>
      <c r="B121" s="154" t="s">
        <v>2345</v>
      </c>
      <c r="C121" s="157" t="s">
        <v>207</v>
      </c>
      <c r="D121" s="157" t="s">
        <v>821</v>
      </c>
      <c r="E121" s="157" t="s">
        <v>2825</v>
      </c>
      <c r="F121" s="157" t="s">
        <v>207</v>
      </c>
      <c r="G121" s="157">
        <v>0</v>
      </c>
      <c r="H121" s="157">
        <v>34</v>
      </c>
      <c r="I121" s="157">
        <v>63</v>
      </c>
      <c r="J121" s="157" t="s">
        <v>1437</v>
      </c>
      <c r="K121" s="157" t="s">
        <v>2784</v>
      </c>
      <c r="L121" s="174"/>
    </row>
    <row r="122" spans="1:12" s="100" customFormat="1" ht="12.75">
      <c r="A122" s="98" t="s">
        <v>1343</v>
      </c>
      <c r="B122" s="154" t="s">
        <v>2345</v>
      </c>
      <c r="C122" s="157" t="s">
        <v>207</v>
      </c>
      <c r="D122" s="157" t="s">
        <v>856</v>
      </c>
      <c r="E122" s="157" t="s">
        <v>2829</v>
      </c>
      <c r="F122" s="157" t="s">
        <v>196</v>
      </c>
      <c r="G122" s="157">
        <v>0</v>
      </c>
      <c r="H122" s="157">
        <v>25</v>
      </c>
      <c r="I122" s="157">
        <v>61</v>
      </c>
      <c r="J122" s="157" t="s">
        <v>1438</v>
      </c>
      <c r="K122" s="157" t="s">
        <v>1439</v>
      </c>
      <c r="L122" s="174"/>
    </row>
    <row r="123" spans="1:12" s="100" customFormat="1" ht="12.75">
      <c r="A123" s="98" t="s">
        <v>1343</v>
      </c>
      <c r="B123" s="154" t="s">
        <v>2345</v>
      </c>
      <c r="C123" s="157" t="s">
        <v>207</v>
      </c>
      <c r="D123" s="157" t="s">
        <v>832</v>
      </c>
      <c r="E123" s="157" t="s">
        <v>2825</v>
      </c>
      <c r="F123" s="157" t="s">
        <v>199</v>
      </c>
      <c r="G123" s="157">
        <v>0</v>
      </c>
      <c r="H123" s="157">
        <v>6</v>
      </c>
      <c r="I123" s="157">
        <v>88</v>
      </c>
      <c r="J123" s="157" t="s">
        <v>1440</v>
      </c>
      <c r="K123" s="157" t="s">
        <v>2687</v>
      </c>
      <c r="L123" s="174"/>
    </row>
    <row r="124" spans="1:12" s="100" customFormat="1" ht="12.75">
      <c r="A124" s="98" t="s">
        <v>1343</v>
      </c>
      <c r="B124" s="154" t="s">
        <v>2345</v>
      </c>
      <c r="C124" s="157" t="s">
        <v>207</v>
      </c>
      <c r="D124" s="157" t="s">
        <v>857</v>
      </c>
      <c r="E124" s="157" t="s">
        <v>2825</v>
      </c>
      <c r="F124" s="157" t="s">
        <v>207</v>
      </c>
      <c r="G124" s="157">
        <v>0</v>
      </c>
      <c r="H124" s="157">
        <v>17</v>
      </c>
      <c r="I124" s="157">
        <v>40</v>
      </c>
      <c r="J124" s="157" t="s">
        <v>1049</v>
      </c>
      <c r="K124" s="157" t="s">
        <v>2579</v>
      </c>
      <c r="L124" s="174"/>
    </row>
    <row r="125" spans="1:12" s="100" customFormat="1" ht="12.75">
      <c r="A125" s="98" t="s">
        <v>1343</v>
      </c>
      <c r="B125" s="154" t="s">
        <v>2345</v>
      </c>
      <c r="C125" s="157" t="s">
        <v>207</v>
      </c>
      <c r="D125" s="157" t="s">
        <v>241</v>
      </c>
      <c r="E125" s="157" t="s">
        <v>2829</v>
      </c>
      <c r="F125" s="157" t="s">
        <v>196</v>
      </c>
      <c r="G125" s="157">
        <v>0</v>
      </c>
      <c r="H125" s="157">
        <v>24</v>
      </c>
      <c r="I125" s="157">
        <v>82</v>
      </c>
      <c r="J125" s="157" t="s">
        <v>1441</v>
      </c>
      <c r="K125" s="157" t="s">
        <v>1442</v>
      </c>
      <c r="L125" s="175"/>
    </row>
    <row r="126" spans="1:12" s="100" customFormat="1" ht="12.75">
      <c r="A126" s="98" t="s">
        <v>1343</v>
      </c>
      <c r="B126" s="154" t="s">
        <v>2844</v>
      </c>
      <c r="C126" s="157" t="s">
        <v>207</v>
      </c>
      <c r="D126" s="157" t="s">
        <v>823</v>
      </c>
      <c r="E126" s="157" t="s">
        <v>2825</v>
      </c>
      <c r="F126" s="157" t="s">
        <v>199</v>
      </c>
      <c r="G126" s="157">
        <v>0</v>
      </c>
      <c r="H126" s="157">
        <v>19</v>
      </c>
      <c r="I126" s="157">
        <v>26</v>
      </c>
      <c r="J126" s="157" t="s">
        <v>1443</v>
      </c>
      <c r="K126" s="157" t="s">
        <v>2574</v>
      </c>
      <c r="L126" s="175"/>
    </row>
    <row r="127" spans="1:12" s="100" customFormat="1" ht="12.75">
      <c r="A127" s="98" t="s">
        <v>1343</v>
      </c>
      <c r="B127" s="154" t="s">
        <v>2844</v>
      </c>
      <c r="C127" s="157" t="s">
        <v>207</v>
      </c>
      <c r="D127" s="157" t="s">
        <v>824</v>
      </c>
      <c r="E127" s="157" t="s">
        <v>2829</v>
      </c>
      <c r="F127" s="157" t="s">
        <v>196</v>
      </c>
      <c r="G127" s="157">
        <v>0</v>
      </c>
      <c r="H127" s="157">
        <v>60</v>
      </c>
      <c r="I127" s="157">
        <v>90</v>
      </c>
      <c r="J127" s="157" t="s">
        <v>1444</v>
      </c>
      <c r="K127" s="157" t="s">
        <v>1445</v>
      </c>
      <c r="L127" s="175"/>
    </row>
    <row r="128" spans="1:12" s="100" customFormat="1" ht="12.75">
      <c r="A128" s="98" t="s">
        <v>1343</v>
      </c>
      <c r="B128" s="154" t="s">
        <v>2346</v>
      </c>
      <c r="C128" s="157" t="s">
        <v>207</v>
      </c>
      <c r="D128" s="157" t="s">
        <v>253</v>
      </c>
      <c r="E128" s="157" t="s">
        <v>2825</v>
      </c>
      <c r="F128" s="157" t="s">
        <v>199</v>
      </c>
      <c r="G128" s="157">
        <v>0</v>
      </c>
      <c r="H128" s="157">
        <v>23</v>
      </c>
      <c r="I128" s="157">
        <v>40</v>
      </c>
      <c r="J128" s="157" t="s">
        <v>1435</v>
      </c>
      <c r="K128" s="157" t="s">
        <v>1436</v>
      </c>
      <c r="L128" s="175"/>
    </row>
    <row r="129" spans="1:12" s="100" customFormat="1" ht="12.75">
      <c r="A129" s="98" t="s">
        <v>1343</v>
      </c>
      <c r="B129" s="154" t="s">
        <v>2346</v>
      </c>
      <c r="C129" s="157" t="s">
        <v>207</v>
      </c>
      <c r="D129" s="157" t="s">
        <v>825</v>
      </c>
      <c r="E129" s="157" t="s">
        <v>2829</v>
      </c>
      <c r="F129" s="157" t="s">
        <v>196</v>
      </c>
      <c r="G129" s="157">
        <v>0</v>
      </c>
      <c r="H129" s="157">
        <v>45</v>
      </c>
      <c r="I129" s="157">
        <v>93</v>
      </c>
      <c r="J129" s="157" t="s">
        <v>826</v>
      </c>
      <c r="K129" s="157" t="s">
        <v>1446</v>
      </c>
      <c r="L129" s="175"/>
    </row>
    <row r="130" spans="1:12" s="100" customFormat="1" ht="12.75">
      <c r="A130" s="98" t="s">
        <v>1343</v>
      </c>
      <c r="B130" s="154" t="s">
        <v>2345</v>
      </c>
      <c r="C130" s="157" t="s">
        <v>207</v>
      </c>
      <c r="D130" s="157" t="s">
        <v>858</v>
      </c>
      <c r="E130" s="157" t="s">
        <v>2830</v>
      </c>
      <c r="F130" s="157" t="s">
        <v>196</v>
      </c>
      <c r="G130" s="157">
        <v>0</v>
      </c>
      <c r="H130" s="157">
        <v>16</v>
      </c>
      <c r="I130" s="157">
        <v>54</v>
      </c>
      <c r="J130" s="157" t="s">
        <v>1447</v>
      </c>
      <c r="K130" s="157" t="s">
        <v>1448</v>
      </c>
      <c r="L130" s="175"/>
    </row>
    <row r="131" spans="1:12" s="100" customFormat="1" ht="12.75">
      <c r="A131" s="98" t="s">
        <v>1343</v>
      </c>
      <c r="B131" s="154" t="s">
        <v>2345</v>
      </c>
      <c r="C131" s="157" t="s">
        <v>207</v>
      </c>
      <c r="D131" s="157" t="s">
        <v>859</v>
      </c>
      <c r="E131" s="157" t="s">
        <v>2830</v>
      </c>
      <c r="F131" s="157" t="s">
        <v>196</v>
      </c>
      <c r="G131" s="157">
        <v>0</v>
      </c>
      <c r="H131" s="157">
        <v>15</v>
      </c>
      <c r="I131" s="157">
        <v>70</v>
      </c>
      <c r="J131" s="157" t="s">
        <v>1449</v>
      </c>
      <c r="K131" s="157" t="s">
        <v>1450</v>
      </c>
      <c r="L131" s="175"/>
    </row>
    <row r="132" spans="1:12" s="100" customFormat="1" ht="12.75">
      <c r="A132" s="98" t="s">
        <v>1343</v>
      </c>
      <c r="B132" s="154" t="s">
        <v>2345</v>
      </c>
      <c r="C132" s="157" t="s">
        <v>207</v>
      </c>
      <c r="D132" s="157" t="s">
        <v>244</v>
      </c>
      <c r="E132" s="157" t="s">
        <v>2830</v>
      </c>
      <c r="F132" s="157" t="s">
        <v>196</v>
      </c>
      <c r="G132" s="157">
        <v>0</v>
      </c>
      <c r="H132" s="157">
        <v>13</v>
      </c>
      <c r="I132" s="157">
        <v>42</v>
      </c>
      <c r="J132" s="157" t="s">
        <v>1451</v>
      </c>
      <c r="K132" s="157" t="s">
        <v>1452</v>
      </c>
      <c r="L132" s="175"/>
    </row>
    <row r="133" spans="1:12" s="100" customFormat="1" ht="12.75">
      <c r="A133" s="98" t="s">
        <v>1343</v>
      </c>
      <c r="B133" s="154" t="s">
        <v>2345</v>
      </c>
      <c r="C133" s="157" t="s">
        <v>207</v>
      </c>
      <c r="D133" s="157" t="s">
        <v>860</v>
      </c>
      <c r="E133" s="157" t="s">
        <v>2829</v>
      </c>
      <c r="F133" s="157" t="s">
        <v>196</v>
      </c>
      <c r="G133" s="157">
        <v>0</v>
      </c>
      <c r="H133" s="157">
        <v>4</v>
      </c>
      <c r="I133" s="157">
        <v>33</v>
      </c>
      <c r="J133" s="157" t="s">
        <v>2682</v>
      </c>
      <c r="K133" s="157" t="s">
        <v>1453</v>
      </c>
      <c r="L133" s="175"/>
    </row>
    <row r="134" spans="1:12" s="100" customFormat="1" ht="12.75">
      <c r="A134" s="98" t="s">
        <v>1343</v>
      </c>
      <c r="B134" s="154" t="s">
        <v>2345</v>
      </c>
      <c r="C134" s="157" t="s">
        <v>207</v>
      </c>
      <c r="D134" s="157" t="s">
        <v>2383</v>
      </c>
      <c r="E134" s="157" t="s">
        <v>2829</v>
      </c>
      <c r="F134" s="157" t="s">
        <v>196</v>
      </c>
      <c r="G134" s="157">
        <v>0</v>
      </c>
      <c r="H134" s="157">
        <v>19</v>
      </c>
      <c r="I134" s="157">
        <v>4</v>
      </c>
      <c r="J134" s="157" t="s">
        <v>1454</v>
      </c>
      <c r="K134" s="157" t="s">
        <v>1455</v>
      </c>
      <c r="L134" s="175"/>
    </row>
    <row r="135" spans="1:12" s="100" customFormat="1" ht="12.75">
      <c r="A135" s="98" t="s">
        <v>1343</v>
      </c>
      <c r="B135" s="154" t="s">
        <v>2345</v>
      </c>
      <c r="C135" s="157" t="s">
        <v>207</v>
      </c>
      <c r="D135" s="157" t="s">
        <v>2444</v>
      </c>
      <c r="E135" s="157" t="s">
        <v>2829</v>
      </c>
      <c r="F135" s="157" t="s">
        <v>196</v>
      </c>
      <c r="G135" s="157">
        <v>0</v>
      </c>
      <c r="H135" s="157">
        <v>14</v>
      </c>
      <c r="I135" s="157">
        <v>22</v>
      </c>
      <c r="J135" s="157" t="s">
        <v>1456</v>
      </c>
      <c r="K135" s="157" t="s">
        <v>1457</v>
      </c>
      <c r="L135" s="175"/>
    </row>
    <row r="136" spans="1:12" s="100" customFormat="1" ht="12.75">
      <c r="A136" s="98" t="s">
        <v>1343</v>
      </c>
      <c r="B136" s="154" t="s">
        <v>2345</v>
      </c>
      <c r="C136" s="157" t="s">
        <v>207</v>
      </c>
      <c r="D136" s="157" t="s">
        <v>2445</v>
      </c>
      <c r="E136" s="157" t="s">
        <v>2828</v>
      </c>
      <c r="F136" s="157" t="s">
        <v>199</v>
      </c>
      <c r="G136" s="157">
        <v>0</v>
      </c>
      <c r="H136" s="157">
        <v>1</v>
      </c>
      <c r="I136" s="157">
        <v>96</v>
      </c>
      <c r="J136" s="157" t="s">
        <v>2581</v>
      </c>
      <c r="K136" s="157" t="s">
        <v>1403</v>
      </c>
      <c r="L136" s="175"/>
    </row>
    <row r="137" spans="1:12" s="100" customFormat="1" ht="12.75">
      <c r="A137" s="98" t="s">
        <v>1343</v>
      </c>
      <c r="B137" s="154" t="s">
        <v>2345</v>
      </c>
      <c r="C137" s="157" t="s">
        <v>207</v>
      </c>
      <c r="D137" s="157" t="s">
        <v>2384</v>
      </c>
      <c r="E137" s="157" t="s">
        <v>2829</v>
      </c>
      <c r="F137" s="157" t="s">
        <v>196</v>
      </c>
      <c r="G137" s="157">
        <v>0</v>
      </c>
      <c r="H137" s="157">
        <v>12</v>
      </c>
      <c r="I137" s="157">
        <v>75</v>
      </c>
      <c r="J137" s="157" t="s">
        <v>1458</v>
      </c>
      <c r="K137" s="157" t="s">
        <v>1459</v>
      </c>
      <c r="L137" s="175"/>
    </row>
    <row r="138" spans="1:12" s="100" customFormat="1" ht="12.75">
      <c r="A138" s="98" t="s">
        <v>1343</v>
      </c>
      <c r="B138" s="154" t="s">
        <v>2345</v>
      </c>
      <c r="C138" s="157" t="s">
        <v>207</v>
      </c>
      <c r="D138" s="157" t="s">
        <v>2385</v>
      </c>
      <c r="E138" s="157" t="s">
        <v>2830</v>
      </c>
      <c r="F138" s="157" t="s">
        <v>196</v>
      </c>
      <c r="G138" s="157">
        <v>0</v>
      </c>
      <c r="H138" s="157">
        <v>10</v>
      </c>
      <c r="I138" s="157">
        <v>41</v>
      </c>
      <c r="J138" s="157" t="s">
        <v>1460</v>
      </c>
      <c r="K138" s="157" t="s">
        <v>1461</v>
      </c>
      <c r="L138" s="175"/>
    </row>
    <row r="139" spans="1:12" s="100" customFormat="1" ht="12.75">
      <c r="A139" s="98" t="s">
        <v>1343</v>
      </c>
      <c r="B139" s="154" t="s">
        <v>2345</v>
      </c>
      <c r="C139" s="157" t="s">
        <v>207</v>
      </c>
      <c r="D139" s="157" t="s">
        <v>2446</v>
      </c>
      <c r="E139" s="157" t="s">
        <v>2825</v>
      </c>
      <c r="F139" s="157" t="s">
        <v>207</v>
      </c>
      <c r="G139" s="157">
        <v>0</v>
      </c>
      <c r="H139" s="157">
        <v>2</v>
      </c>
      <c r="I139" s="157">
        <v>55</v>
      </c>
      <c r="J139" s="157" t="s">
        <v>2564</v>
      </c>
      <c r="K139" s="157" t="s">
        <v>2667</v>
      </c>
      <c r="L139" s="175"/>
    </row>
    <row r="140" spans="1:12" s="100" customFormat="1" ht="12.75">
      <c r="A140" s="98" t="s">
        <v>1343</v>
      </c>
      <c r="B140" s="154" t="s">
        <v>2345</v>
      </c>
      <c r="C140" s="157" t="s">
        <v>207</v>
      </c>
      <c r="D140" s="157" t="s">
        <v>2448</v>
      </c>
      <c r="E140" s="157" t="s">
        <v>2832</v>
      </c>
      <c r="F140" s="157"/>
      <c r="G140" s="157">
        <v>0</v>
      </c>
      <c r="H140" s="157">
        <v>1</v>
      </c>
      <c r="I140" s="157">
        <v>70</v>
      </c>
      <c r="J140" s="157" t="s">
        <v>2627</v>
      </c>
      <c r="K140" s="157" t="s">
        <v>2627</v>
      </c>
      <c r="L140" s="175"/>
    </row>
    <row r="141" spans="1:12" s="100" customFormat="1" ht="12.75">
      <c r="A141" s="98" t="s">
        <v>1343</v>
      </c>
      <c r="B141" s="154" t="s">
        <v>2345</v>
      </c>
      <c r="C141" s="157" t="s">
        <v>207</v>
      </c>
      <c r="D141" s="157" t="s">
        <v>2449</v>
      </c>
      <c r="E141" s="157" t="s">
        <v>2829</v>
      </c>
      <c r="F141" s="157" t="s">
        <v>196</v>
      </c>
      <c r="G141" s="157">
        <v>0</v>
      </c>
      <c r="H141" s="157">
        <v>30</v>
      </c>
      <c r="I141" s="157">
        <v>14</v>
      </c>
      <c r="J141" s="157" t="s">
        <v>1462</v>
      </c>
      <c r="K141" s="157" t="s">
        <v>1463</v>
      </c>
      <c r="L141" s="175"/>
    </row>
    <row r="142" spans="1:12" s="100" customFormat="1" ht="12.75">
      <c r="A142" s="98" t="s">
        <v>1343</v>
      </c>
      <c r="B142" s="154" t="s">
        <v>2346</v>
      </c>
      <c r="C142" s="157" t="s">
        <v>207</v>
      </c>
      <c r="D142" s="157" t="s">
        <v>2455</v>
      </c>
      <c r="E142" s="157" t="s">
        <v>2829</v>
      </c>
      <c r="F142" s="157" t="s">
        <v>196</v>
      </c>
      <c r="G142" s="157">
        <v>0</v>
      </c>
      <c r="H142" s="157">
        <v>5</v>
      </c>
      <c r="I142" s="157">
        <v>82</v>
      </c>
      <c r="J142" s="157" t="s">
        <v>1464</v>
      </c>
      <c r="K142" s="157" t="s">
        <v>276</v>
      </c>
      <c r="L142" s="175"/>
    </row>
    <row r="143" spans="1:12" s="100" customFormat="1" ht="12.75">
      <c r="A143" s="98" t="s">
        <v>1343</v>
      </c>
      <c r="B143" s="154" t="s">
        <v>2345</v>
      </c>
      <c r="C143" s="157" t="s">
        <v>207</v>
      </c>
      <c r="D143" s="157" t="s">
        <v>2458</v>
      </c>
      <c r="E143" s="157" t="s">
        <v>2825</v>
      </c>
      <c r="F143" s="157" t="s">
        <v>199</v>
      </c>
      <c r="G143" s="157">
        <v>1</v>
      </c>
      <c r="H143" s="157">
        <v>8</v>
      </c>
      <c r="I143" s="157">
        <v>77</v>
      </c>
      <c r="J143" s="157" t="s">
        <v>1465</v>
      </c>
      <c r="K143" s="157" t="s">
        <v>1400</v>
      </c>
      <c r="L143" s="175"/>
    </row>
    <row r="144" spans="1:12" s="100" customFormat="1" ht="12.75">
      <c r="A144" s="98" t="s">
        <v>1343</v>
      </c>
      <c r="B144" s="154" t="s">
        <v>2345</v>
      </c>
      <c r="C144" s="157" t="s">
        <v>207</v>
      </c>
      <c r="D144" s="157" t="s">
        <v>2463</v>
      </c>
      <c r="E144" s="157" t="s">
        <v>2825</v>
      </c>
      <c r="F144" s="157" t="s">
        <v>199</v>
      </c>
      <c r="G144" s="157">
        <v>0</v>
      </c>
      <c r="H144" s="157">
        <v>5</v>
      </c>
      <c r="I144" s="157">
        <v>35</v>
      </c>
      <c r="J144" s="157" t="s">
        <v>1367</v>
      </c>
      <c r="K144" s="157" t="s">
        <v>2597</v>
      </c>
      <c r="L144" s="175"/>
    </row>
    <row r="145" spans="1:12" s="100" customFormat="1" ht="12.75">
      <c r="A145" s="98" t="s">
        <v>1343</v>
      </c>
      <c r="B145" s="154" t="s">
        <v>2345</v>
      </c>
      <c r="C145" s="157" t="s">
        <v>207</v>
      </c>
      <c r="D145" s="157" t="s">
        <v>194</v>
      </c>
      <c r="E145" s="157" t="s">
        <v>2825</v>
      </c>
      <c r="F145" s="157" t="s">
        <v>207</v>
      </c>
      <c r="G145" s="157">
        <v>0</v>
      </c>
      <c r="H145" s="157">
        <v>14</v>
      </c>
      <c r="I145" s="157">
        <v>0</v>
      </c>
      <c r="J145" s="157" t="s">
        <v>1427</v>
      </c>
      <c r="K145" s="157" t="s">
        <v>1432</v>
      </c>
      <c r="L145" s="175"/>
    </row>
    <row r="146" spans="1:12" s="100" customFormat="1" ht="12.75">
      <c r="A146" s="98" t="s">
        <v>1343</v>
      </c>
      <c r="B146" s="154" t="s">
        <v>2345</v>
      </c>
      <c r="C146" s="157" t="s">
        <v>207</v>
      </c>
      <c r="D146" s="157" t="s">
        <v>2464</v>
      </c>
      <c r="E146" s="157" t="s">
        <v>2825</v>
      </c>
      <c r="F146" s="157" t="s">
        <v>207</v>
      </c>
      <c r="G146" s="157">
        <v>0</v>
      </c>
      <c r="H146" s="157">
        <v>9</v>
      </c>
      <c r="I146" s="157">
        <v>23</v>
      </c>
      <c r="J146" s="157" t="s">
        <v>1357</v>
      </c>
      <c r="K146" s="157" t="s">
        <v>1466</v>
      </c>
      <c r="L146" s="175"/>
    </row>
    <row r="147" spans="1:12" s="100" customFormat="1" ht="12.75">
      <c r="A147" s="98" t="s">
        <v>1343</v>
      </c>
      <c r="B147" s="154" t="s">
        <v>2345</v>
      </c>
      <c r="C147" s="157" t="s">
        <v>207</v>
      </c>
      <c r="D147" s="157" t="s">
        <v>343</v>
      </c>
      <c r="E147" s="157" t="s">
        <v>2825</v>
      </c>
      <c r="F147" s="157" t="s">
        <v>207</v>
      </c>
      <c r="G147" s="157">
        <v>0</v>
      </c>
      <c r="H147" s="157">
        <v>4</v>
      </c>
      <c r="I147" s="157">
        <v>22</v>
      </c>
      <c r="J147" s="157" t="s">
        <v>1467</v>
      </c>
      <c r="K147" s="157" t="s">
        <v>2565</v>
      </c>
      <c r="L147" s="175"/>
    </row>
    <row r="148" spans="1:12" s="100" customFormat="1" ht="12.75">
      <c r="A148" s="98" t="s">
        <v>1343</v>
      </c>
      <c r="B148" s="154" t="s">
        <v>2345</v>
      </c>
      <c r="C148" s="157" t="s">
        <v>207</v>
      </c>
      <c r="D148" s="157" t="s">
        <v>2466</v>
      </c>
      <c r="E148" s="157" t="s">
        <v>2829</v>
      </c>
      <c r="F148" s="157" t="s">
        <v>196</v>
      </c>
      <c r="G148" s="157">
        <v>0</v>
      </c>
      <c r="H148" s="157">
        <v>14</v>
      </c>
      <c r="I148" s="157">
        <v>38</v>
      </c>
      <c r="J148" s="157" t="s">
        <v>1468</v>
      </c>
      <c r="K148" s="157" t="s">
        <v>1469</v>
      </c>
      <c r="L148" s="175"/>
    </row>
    <row r="149" spans="1:12" s="100" customFormat="1" ht="12.75">
      <c r="A149" s="98" t="s">
        <v>1343</v>
      </c>
      <c r="B149" s="154" t="s">
        <v>2345</v>
      </c>
      <c r="C149" s="157" t="s">
        <v>207</v>
      </c>
      <c r="D149" s="157" t="s">
        <v>2467</v>
      </c>
      <c r="E149" s="157" t="s">
        <v>2832</v>
      </c>
      <c r="F149" s="157"/>
      <c r="G149" s="157">
        <v>0</v>
      </c>
      <c r="H149" s="157">
        <v>2</v>
      </c>
      <c r="I149" s="157">
        <v>62</v>
      </c>
      <c r="J149" s="157" t="s">
        <v>2627</v>
      </c>
      <c r="K149" s="157" t="s">
        <v>2627</v>
      </c>
      <c r="L149" s="175"/>
    </row>
    <row r="150" spans="1:12" s="100" customFormat="1" ht="12.75">
      <c r="A150" s="98" t="s">
        <v>1343</v>
      </c>
      <c r="B150" s="154" t="s">
        <v>2345</v>
      </c>
      <c r="C150" s="157" t="s">
        <v>207</v>
      </c>
      <c r="D150" s="157" t="s">
        <v>229</v>
      </c>
      <c r="E150" s="157" t="s">
        <v>2829</v>
      </c>
      <c r="F150" s="157" t="s">
        <v>196</v>
      </c>
      <c r="G150" s="157">
        <v>0</v>
      </c>
      <c r="H150" s="157">
        <v>4</v>
      </c>
      <c r="I150" s="157">
        <v>42</v>
      </c>
      <c r="J150" s="157" t="s">
        <v>1470</v>
      </c>
      <c r="K150" s="157" t="s">
        <v>1471</v>
      </c>
      <c r="L150" s="175"/>
    </row>
    <row r="151" spans="1:12" s="100" customFormat="1" ht="12.75">
      <c r="A151" s="98" t="s">
        <v>1343</v>
      </c>
      <c r="B151" s="154" t="s">
        <v>2345</v>
      </c>
      <c r="C151" s="157" t="s">
        <v>207</v>
      </c>
      <c r="D151" s="157" t="s">
        <v>315</v>
      </c>
      <c r="E151" s="157" t="s">
        <v>2830</v>
      </c>
      <c r="F151" s="157" t="s">
        <v>196</v>
      </c>
      <c r="G151" s="157">
        <v>0</v>
      </c>
      <c r="H151" s="157">
        <v>24</v>
      </c>
      <c r="I151" s="157">
        <v>29</v>
      </c>
      <c r="J151" s="157" t="s">
        <v>1472</v>
      </c>
      <c r="K151" s="157" t="s">
        <v>1473</v>
      </c>
      <c r="L151" s="175"/>
    </row>
    <row r="152" spans="1:12" s="100" customFormat="1" ht="12.75">
      <c r="A152" s="98" t="s">
        <v>1343</v>
      </c>
      <c r="B152" s="154" t="s">
        <v>2345</v>
      </c>
      <c r="C152" s="157" t="s">
        <v>207</v>
      </c>
      <c r="D152" s="157" t="s">
        <v>311</v>
      </c>
      <c r="E152" s="157" t="s">
        <v>2830</v>
      </c>
      <c r="F152" s="157" t="s">
        <v>196</v>
      </c>
      <c r="G152" s="157">
        <v>0</v>
      </c>
      <c r="H152" s="157">
        <v>35</v>
      </c>
      <c r="I152" s="157">
        <v>61</v>
      </c>
      <c r="J152" s="157" t="s">
        <v>1442</v>
      </c>
      <c r="K152" s="157" t="s">
        <v>1474</v>
      </c>
      <c r="L152" s="175"/>
    </row>
    <row r="153" spans="1:12" s="100" customFormat="1" ht="12.75">
      <c r="A153" s="98" t="s">
        <v>1343</v>
      </c>
      <c r="B153" s="154" t="s">
        <v>2345</v>
      </c>
      <c r="C153" s="157" t="s">
        <v>207</v>
      </c>
      <c r="D153" s="157" t="s">
        <v>309</v>
      </c>
      <c r="E153" s="157" t="s">
        <v>2830</v>
      </c>
      <c r="F153" s="157" t="s">
        <v>196</v>
      </c>
      <c r="G153" s="157">
        <v>0</v>
      </c>
      <c r="H153" s="157">
        <v>19</v>
      </c>
      <c r="I153" s="157">
        <v>31</v>
      </c>
      <c r="J153" s="157" t="s">
        <v>1475</v>
      </c>
      <c r="K153" s="157" t="s">
        <v>1476</v>
      </c>
      <c r="L153" s="175"/>
    </row>
    <row r="154" spans="1:12" s="100" customFormat="1" ht="12.75">
      <c r="A154" s="98" t="s">
        <v>1343</v>
      </c>
      <c r="B154" s="154" t="s">
        <v>2345</v>
      </c>
      <c r="C154" s="157" t="s">
        <v>207</v>
      </c>
      <c r="D154" s="157" t="s">
        <v>305</v>
      </c>
      <c r="E154" s="157" t="s">
        <v>2829</v>
      </c>
      <c r="F154" s="157" t="s">
        <v>196</v>
      </c>
      <c r="G154" s="157">
        <v>0</v>
      </c>
      <c r="H154" s="157">
        <v>51</v>
      </c>
      <c r="I154" s="157">
        <v>32</v>
      </c>
      <c r="J154" s="157" t="s">
        <v>1477</v>
      </c>
      <c r="K154" s="157" t="s">
        <v>1478</v>
      </c>
      <c r="L154" s="175"/>
    </row>
    <row r="155" spans="1:12" s="100" customFormat="1" ht="12.75">
      <c r="A155" s="98" t="s">
        <v>1343</v>
      </c>
      <c r="B155" s="154" t="s">
        <v>2345</v>
      </c>
      <c r="C155" s="157" t="s">
        <v>207</v>
      </c>
      <c r="D155" s="157" t="s">
        <v>221</v>
      </c>
      <c r="E155" s="157" t="s">
        <v>2830</v>
      </c>
      <c r="F155" s="157" t="s">
        <v>196</v>
      </c>
      <c r="G155" s="157">
        <v>0</v>
      </c>
      <c r="H155" s="157">
        <v>16</v>
      </c>
      <c r="I155" s="157">
        <v>66</v>
      </c>
      <c r="J155" s="157" t="s">
        <v>1479</v>
      </c>
      <c r="K155" s="157" t="s">
        <v>1480</v>
      </c>
      <c r="L155" s="175"/>
    </row>
    <row r="156" spans="1:12" s="100" customFormat="1" ht="12.75">
      <c r="A156" s="98" t="s">
        <v>1343</v>
      </c>
      <c r="B156" s="154" t="s">
        <v>2345</v>
      </c>
      <c r="C156" s="157" t="s">
        <v>207</v>
      </c>
      <c r="D156" s="157" t="s">
        <v>861</v>
      </c>
      <c r="E156" s="157" t="s">
        <v>2825</v>
      </c>
      <c r="F156" s="157" t="s">
        <v>199</v>
      </c>
      <c r="G156" s="157">
        <v>0</v>
      </c>
      <c r="H156" s="157">
        <v>21</v>
      </c>
      <c r="I156" s="157">
        <v>5</v>
      </c>
      <c r="J156" s="157" t="s">
        <v>1481</v>
      </c>
      <c r="K156" s="157" t="s">
        <v>1482</v>
      </c>
      <c r="L156" s="175"/>
    </row>
    <row r="157" spans="1:12" s="100" customFormat="1" ht="12.75">
      <c r="A157" s="98" t="s">
        <v>1343</v>
      </c>
      <c r="B157" s="154" t="s">
        <v>2345</v>
      </c>
      <c r="C157" s="157" t="s">
        <v>207</v>
      </c>
      <c r="D157" s="157" t="s">
        <v>838</v>
      </c>
      <c r="E157" s="157" t="s">
        <v>2825</v>
      </c>
      <c r="F157" s="157" t="s">
        <v>199</v>
      </c>
      <c r="G157" s="157">
        <v>0</v>
      </c>
      <c r="H157" s="157">
        <v>6</v>
      </c>
      <c r="I157" s="157">
        <v>30</v>
      </c>
      <c r="J157" s="157" t="s">
        <v>2791</v>
      </c>
      <c r="K157" s="157" t="s">
        <v>2577</v>
      </c>
      <c r="L157" s="175"/>
    </row>
    <row r="158" spans="1:12" s="100" customFormat="1" ht="12.75">
      <c r="A158" s="98" t="s">
        <v>1343</v>
      </c>
      <c r="B158" s="154" t="s">
        <v>2345</v>
      </c>
      <c r="C158" s="157" t="s">
        <v>207</v>
      </c>
      <c r="D158" s="157" t="s">
        <v>862</v>
      </c>
      <c r="E158" s="157" t="s">
        <v>1043</v>
      </c>
      <c r="F158" s="157"/>
      <c r="G158" s="157">
        <v>0</v>
      </c>
      <c r="H158" s="157">
        <v>1</v>
      </c>
      <c r="I158" s="157">
        <v>75</v>
      </c>
      <c r="J158" s="157" t="s">
        <v>2584</v>
      </c>
      <c r="K158" s="157" t="s">
        <v>2582</v>
      </c>
      <c r="L158" s="175"/>
    </row>
    <row r="159" spans="1:12" s="100" customFormat="1" ht="12.75">
      <c r="A159" s="98" t="s">
        <v>1343</v>
      </c>
      <c r="B159" s="154" t="s">
        <v>2345</v>
      </c>
      <c r="C159" s="157" t="s">
        <v>207</v>
      </c>
      <c r="D159" s="157" t="s">
        <v>862</v>
      </c>
      <c r="E159" s="157" t="s">
        <v>1043</v>
      </c>
      <c r="F159" s="157"/>
      <c r="G159" s="157">
        <v>0</v>
      </c>
      <c r="H159" s="157">
        <v>1</v>
      </c>
      <c r="I159" s="157">
        <v>75</v>
      </c>
      <c r="J159" s="157" t="s">
        <v>2584</v>
      </c>
      <c r="K159" s="157" t="s">
        <v>2582</v>
      </c>
      <c r="L159" s="175"/>
    </row>
    <row r="160" spans="1:12" s="100" customFormat="1" ht="12.75">
      <c r="A160" s="98" t="s">
        <v>1343</v>
      </c>
      <c r="B160" s="154" t="s">
        <v>2345</v>
      </c>
      <c r="C160" s="157" t="s">
        <v>207</v>
      </c>
      <c r="D160" s="157" t="s">
        <v>839</v>
      </c>
      <c r="E160" s="157" t="s">
        <v>2825</v>
      </c>
      <c r="F160" s="157" t="s">
        <v>199</v>
      </c>
      <c r="G160" s="157">
        <v>0</v>
      </c>
      <c r="H160" s="157">
        <v>30</v>
      </c>
      <c r="I160" s="157">
        <v>40</v>
      </c>
      <c r="J160" s="157" t="s">
        <v>1483</v>
      </c>
      <c r="K160" s="157" t="s">
        <v>1388</v>
      </c>
      <c r="L160" s="175"/>
    </row>
    <row r="161" spans="1:12" s="100" customFormat="1" ht="12.75">
      <c r="A161" s="98" t="s">
        <v>1343</v>
      </c>
      <c r="B161" s="154" t="s">
        <v>2345</v>
      </c>
      <c r="C161" s="157" t="s">
        <v>207</v>
      </c>
      <c r="D161" s="157" t="s">
        <v>863</v>
      </c>
      <c r="E161" s="157" t="s">
        <v>2832</v>
      </c>
      <c r="F161" s="157"/>
      <c r="G161" s="157">
        <v>0</v>
      </c>
      <c r="H161" s="157">
        <v>0</v>
      </c>
      <c r="I161" s="157">
        <v>41</v>
      </c>
      <c r="J161" s="157" t="s">
        <v>2627</v>
      </c>
      <c r="K161" s="157" t="s">
        <v>2627</v>
      </c>
      <c r="L161" s="175"/>
    </row>
    <row r="162" spans="1:12" s="100" customFormat="1" ht="12.75">
      <c r="A162" s="98" t="s">
        <v>1343</v>
      </c>
      <c r="B162" s="154" t="s">
        <v>2345</v>
      </c>
      <c r="C162" s="157" t="s">
        <v>207</v>
      </c>
      <c r="D162" s="157" t="s">
        <v>864</v>
      </c>
      <c r="E162" s="157" t="s">
        <v>2829</v>
      </c>
      <c r="F162" s="157" t="s">
        <v>196</v>
      </c>
      <c r="G162" s="157">
        <v>0</v>
      </c>
      <c r="H162" s="157">
        <v>20</v>
      </c>
      <c r="I162" s="157">
        <v>19</v>
      </c>
      <c r="J162" s="157" t="s">
        <v>1484</v>
      </c>
      <c r="K162" s="157" t="s">
        <v>1485</v>
      </c>
      <c r="L162" s="175"/>
    </row>
    <row r="163" spans="1:12" s="100" customFormat="1" ht="12.75">
      <c r="A163" s="98" t="s">
        <v>1343</v>
      </c>
      <c r="B163" s="154" t="s">
        <v>2345</v>
      </c>
      <c r="C163" s="157" t="s">
        <v>207</v>
      </c>
      <c r="D163" s="157" t="s">
        <v>223</v>
      </c>
      <c r="E163" s="157" t="s">
        <v>2825</v>
      </c>
      <c r="F163" s="157" t="s">
        <v>199</v>
      </c>
      <c r="G163" s="157">
        <v>0</v>
      </c>
      <c r="H163" s="157">
        <v>21</v>
      </c>
      <c r="I163" s="157">
        <v>39</v>
      </c>
      <c r="J163" s="157" t="s">
        <v>2805</v>
      </c>
      <c r="K163" s="157" t="s">
        <v>2679</v>
      </c>
      <c r="L163" s="175"/>
    </row>
    <row r="164" spans="1:12" s="100" customFormat="1" ht="12.75">
      <c r="A164" s="98" t="s">
        <v>1343</v>
      </c>
      <c r="B164" s="154" t="s">
        <v>2345</v>
      </c>
      <c r="C164" s="157" t="s">
        <v>207</v>
      </c>
      <c r="D164" s="157" t="s">
        <v>840</v>
      </c>
      <c r="E164" s="157" t="s">
        <v>2826</v>
      </c>
      <c r="F164" s="157"/>
      <c r="G164" s="157">
        <v>0</v>
      </c>
      <c r="H164" s="157">
        <v>9</v>
      </c>
      <c r="I164" s="157">
        <v>88</v>
      </c>
      <c r="J164" s="157" t="s">
        <v>2580</v>
      </c>
      <c r="K164" s="157" t="s">
        <v>2559</v>
      </c>
      <c r="L164" s="175"/>
    </row>
    <row r="165" spans="1:12" s="100" customFormat="1" ht="12.75">
      <c r="A165" s="98" t="s">
        <v>1343</v>
      </c>
      <c r="B165" s="154" t="s">
        <v>2345</v>
      </c>
      <c r="C165" s="157" t="s">
        <v>207</v>
      </c>
      <c r="D165" s="157" t="s">
        <v>285</v>
      </c>
      <c r="E165" s="157" t="s">
        <v>2829</v>
      </c>
      <c r="F165" s="157" t="s">
        <v>196</v>
      </c>
      <c r="G165" s="157">
        <v>0</v>
      </c>
      <c r="H165" s="157">
        <v>13</v>
      </c>
      <c r="I165" s="157">
        <v>80</v>
      </c>
      <c r="J165" s="157" t="s">
        <v>1486</v>
      </c>
      <c r="K165" s="157" t="s">
        <v>1487</v>
      </c>
      <c r="L165" s="175"/>
    </row>
    <row r="166" spans="1:12" s="100" customFormat="1" ht="12.75">
      <c r="A166" s="98" t="s">
        <v>1343</v>
      </c>
      <c r="B166" s="154" t="s">
        <v>2345</v>
      </c>
      <c r="C166" s="157" t="s">
        <v>207</v>
      </c>
      <c r="D166" s="157" t="s">
        <v>841</v>
      </c>
      <c r="E166" s="157" t="s">
        <v>2825</v>
      </c>
      <c r="F166" s="157" t="s">
        <v>199</v>
      </c>
      <c r="G166" s="157">
        <v>0</v>
      </c>
      <c r="H166" s="157">
        <v>7</v>
      </c>
      <c r="I166" s="157">
        <v>36</v>
      </c>
      <c r="J166" s="157" t="s">
        <v>2751</v>
      </c>
      <c r="K166" s="157" t="s">
        <v>2590</v>
      </c>
      <c r="L166" s="175"/>
    </row>
    <row r="167" spans="1:12" s="100" customFormat="1" ht="12.75">
      <c r="A167" s="98" t="s">
        <v>1343</v>
      </c>
      <c r="B167" s="154" t="s">
        <v>2345</v>
      </c>
      <c r="C167" s="157" t="s">
        <v>207</v>
      </c>
      <c r="D167" s="157" t="s">
        <v>865</v>
      </c>
      <c r="E167" s="157" t="s">
        <v>2829</v>
      </c>
      <c r="F167" s="157" t="s">
        <v>196</v>
      </c>
      <c r="G167" s="157">
        <v>0</v>
      </c>
      <c r="H167" s="157">
        <v>11</v>
      </c>
      <c r="I167" s="157">
        <v>35</v>
      </c>
      <c r="J167" s="157" t="s">
        <v>1488</v>
      </c>
      <c r="K167" s="157" t="s">
        <v>1489</v>
      </c>
      <c r="L167" s="175"/>
    </row>
    <row r="168" spans="1:12" s="100" customFormat="1" ht="12.75">
      <c r="A168" s="98" t="s">
        <v>1343</v>
      </c>
      <c r="B168" s="154" t="s">
        <v>2345</v>
      </c>
      <c r="C168" s="157" t="s">
        <v>207</v>
      </c>
      <c r="D168" s="157" t="s">
        <v>866</v>
      </c>
      <c r="E168" s="157" t="s">
        <v>2829</v>
      </c>
      <c r="F168" s="157" t="s">
        <v>196</v>
      </c>
      <c r="G168" s="157">
        <v>0</v>
      </c>
      <c r="H168" s="157">
        <v>15</v>
      </c>
      <c r="I168" s="157">
        <v>12</v>
      </c>
      <c r="J168" s="157" t="s">
        <v>1490</v>
      </c>
      <c r="K168" s="157" t="s">
        <v>1491</v>
      </c>
      <c r="L168" s="175"/>
    </row>
    <row r="169" spans="1:12" s="100" customFormat="1" ht="12.75">
      <c r="A169" s="98" t="s">
        <v>1343</v>
      </c>
      <c r="B169" s="154" t="s">
        <v>2345</v>
      </c>
      <c r="C169" s="157" t="s">
        <v>207</v>
      </c>
      <c r="D169" s="157" t="s">
        <v>2378</v>
      </c>
      <c r="E169" s="157" t="s">
        <v>2829</v>
      </c>
      <c r="F169" s="157" t="s">
        <v>196</v>
      </c>
      <c r="G169" s="157">
        <v>0</v>
      </c>
      <c r="H169" s="157">
        <v>32</v>
      </c>
      <c r="I169" s="157">
        <v>36</v>
      </c>
      <c r="J169" s="157" t="s">
        <v>1492</v>
      </c>
      <c r="K169" s="157" t="s">
        <v>1493</v>
      </c>
      <c r="L169" s="175"/>
    </row>
    <row r="170" spans="1:12" s="100" customFormat="1" ht="12.75">
      <c r="A170" s="98" t="s">
        <v>1343</v>
      </c>
      <c r="B170" s="154" t="s">
        <v>2345</v>
      </c>
      <c r="C170" s="157" t="s">
        <v>207</v>
      </c>
      <c r="D170" s="157" t="s">
        <v>2379</v>
      </c>
      <c r="E170" s="157" t="s">
        <v>2826</v>
      </c>
      <c r="F170" s="157"/>
      <c r="G170" s="157">
        <v>0</v>
      </c>
      <c r="H170" s="157">
        <v>13</v>
      </c>
      <c r="I170" s="157">
        <v>30</v>
      </c>
      <c r="J170" s="157" t="s">
        <v>2664</v>
      </c>
      <c r="K170" s="157" t="s">
        <v>2667</v>
      </c>
      <c r="L170" s="175"/>
    </row>
    <row r="171" spans="1:12" s="100" customFormat="1" ht="12.75">
      <c r="A171" s="98" t="s">
        <v>1343</v>
      </c>
      <c r="B171" s="154" t="s">
        <v>2345</v>
      </c>
      <c r="C171" s="157" t="s">
        <v>207</v>
      </c>
      <c r="D171" s="157" t="s">
        <v>2380</v>
      </c>
      <c r="E171" s="157" t="s">
        <v>2829</v>
      </c>
      <c r="F171" s="157" t="s">
        <v>196</v>
      </c>
      <c r="G171" s="157">
        <v>0</v>
      </c>
      <c r="H171" s="157">
        <v>13</v>
      </c>
      <c r="I171" s="157">
        <v>30</v>
      </c>
      <c r="J171" s="157" t="s">
        <v>1494</v>
      </c>
      <c r="K171" s="157" t="s">
        <v>1495</v>
      </c>
      <c r="L171" s="175"/>
    </row>
    <row r="172" spans="1:12" s="100" customFormat="1" ht="12.75">
      <c r="A172" s="98" t="s">
        <v>1343</v>
      </c>
      <c r="B172" s="154" t="s">
        <v>2345</v>
      </c>
      <c r="C172" s="157" t="s">
        <v>207</v>
      </c>
      <c r="D172" s="157" t="s">
        <v>867</v>
      </c>
      <c r="E172" s="157" t="s">
        <v>2825</v>
      </c>
      <c r="F172" s="157" t="s">
        <v>199</v>
      </c>
      <c r="G172" s="157">
        <v>0</v>
      </c>
      <c r="H172" s="157">
        <v>18</v>
      </c>
      <c r="I172" s="157">
        <v>82</v>
      </c>
      <c r="J172" s="157" t="s">
        <v>1496</v>
      </c>
      <c r="K172" s="157" t="s">
        <v>2635</v>
      </c>
      <c r="L172" s="175"/>
    </row>
    <row r="173" spans="1:12" s="100" customFormat="1" ht="12.75">
      <c r="A173" s="98" t="s">
        <v>1343</v>
      </c>
      <c r="B173" s="154" t="s">
        <v>2345</v>
      </c>
      <c r="C173" s="157" t="s">
        <v>207</v>
      </c>
      <c r="D173" s="157" t="s">
        <v>868</v>
      </c>
      <c r="E173" s="157" t="s">
        <v>2826</v>
      </c>
      <c r="F173" s="157"/>
      <c r="G173" s="157">
        <v>0</v>
      </c>
      <c r="H173" s="157">
        <v>11</v>
      </c>
      <c r="I173" s="157">
        <v>21</v>
      </c>
      <c r="J173" s="157" t="s">
        <v>2582</v>
      </c>
      <c r="K173" s="157" t="s">
        <v>2612</v>
      </c>
      <c r="L173" s="175"/>
    </row>
    <row r="174" spans="1:12" s="100" customFormat="1" ht="12.75">
      <c r="A174" s="98" t="s">
        <v>1343</v>
      </c>
      <c r="B174" s="154" t="s">
        <v>2345</v>
      </c>
      <c r="C174" s="157" t="s">
        <v>207</v>
      </c>
      <c r="D174" s="157" t="s">
        <v>869</v>
      </c>
      <c r="E174" s="157" t="s">
        <v>2826</v>
      </c>
      <c r="F174" s="157"/>
      <c r="G174" s="157">
        <v>0</v>
      </c>
      <c r="H174" s="157">
        <v>0</v>
      </c>
      <c r="I174" s="157">
        <v>40</v>
      </c>
      <c r="J174" s="157" t="s">
        <v>2562</v>
      </c>
      <c r="K174" s="157" t="s">
        <v>2562</v>
      </c>
      <c r="L174" s="175"/>
    </row>
    <row r="175" spans="1:12" s="100" customFormat="1" ht="12.75">
      <c r="A175" s="98" t="s">
        <v>1343</v>
      </c>
      <c r="B175" s="154" t="s">
        <v>2345</v>
      </c>
      <c r="C175" s="157" t="s">
        <v>207</v>
      </c>
      <c r="D175" s="157" t="s">
        <v>870</v>
      </c>
      <c r="E175" s="157" t="s">
        <v>2830</v>
      </c>
      <c r="F175" s="157" t="s">
        <v>196</v>
      </c>
      <c r="G175" s="157">
        <v>0</v>
      </c>
      <c r="H175" s="157">
        <v>5</v>
      </c>
      <c r="I175" s="157">
        <v>96</v>
      </c>
      <c r="J175" s="157" t="s">
        <v>1497</v>
      </c>
      <c r="K175" s="157" t="s">
        <v>1498</v>
      </c>
      <c r="L175" s="175"/>
    </row>
    <row r="176" spans="1:12" s="100" customFormat="1" ht="12.75">
      <c r="A176" s="98" t="s">
        <v>1343</v>
      </c>
      <c r="B176" s="154" t="s">
        <v>2345</v>
      </c>
      <c r="C176" s="157" t="s">
        <v>207</v>
      </c>
      <c r="D176" s="157" t="s">
        <v>844</v>
      </c>
      <c r="E176" s="157" t="s">
        <v>2826</v>
      </c>
      <c r="F176" s="157"/>
      <c r="G176" s="157">
        <v>0</v>
      </c>
      <c r="H176" s="157">
        <v>1</v>
      </c>
      <c r="I176" s="157">
        <v>80</v>
      </c>
      <c r="J176" s="157" t="s">
        <v>2598</v>
      </c>
      <c r="K176" s="157" t="s">
        <v>2562</v>
      </c>
      <c r="L176" s="175"/>
    </row>
    <row r="177" spans="1:12" s="100" customFormat="1" ht="12.75">
      <c r="A177" s="98" t="s">
        <v>1343</v>
      </c>
      <c r="B177" s="154" t="s">
        <v>2345</v>
      </c>
      <c r="C177" s="157" t="s">
        <v>207</v>
      </c>
      <c r="D177" s="157" t="s">
        <v>845</v>
      </c>
      <c r="E177" s="157" t="s">
        <v>2829</v>
      </c>
      <c r="F177" s="157" t="s">
        <v>196</v>
      </c>
      <c r="G177" s="157">
        <v>0</v>
      </c>
      <c r="H177" s="157">
        <v>7</v>
      </c>
      <c r="I177" s="157">
        <v>93</v>
      </c>
      <c r="J177" s="157" t="s">
        <v>1499</v>
      </c>
      <c r="K177" s="157" t="s">
        <v>1500</v>
      </c>
      <c r="L177" s="175"/>
    </row>
    <row r="178" spans="1:12" s="100" customFormat="1" ht="12.75">
      <c r="A178" s="98" t="s">
        <v>1343</v>
      </c>
      <c r="B178" s="154" t="s">
        <v>2345</v>
      </c>
      <c r="C178" s="157" t="s">
        <v>207</v>
      </c>
      <c r="D178" s="157" t="s">
        <v>871</v>
      </c>
      <c r="E178" s="157" t="s">
        <v>2829</v>
      </c>
      <c r="F178" s="157" t="s">
        <v>196</v>
      </c>
      <c r="G178" s="157">
        <v>0</v>
      </c>
      <c r="H178" s="157">
        <v>8</v>
      </c>
      <c r="I178" s="157">
        <v>79</v>
      </c>
      <c r="J178" s="157" t="s">
        <v>1501</v>
      </c>
      <c r="K178" s="157" t="s">
        <v>1502</v>
      </c>
      <c r="L178" s="175"/>
    </row>
    <row r="179" spans="1:12" s="100" customFormat="1" ht="12.75">
      <c r="A179" s="98" t="s">
        <v>1343</v>
      </c>
      <c r="B179" s="154" t="s">
        <v>2345</v>
      </c>
      <c r="C179" s="157" t="s">
        <v>207</v>
      </c>
      <c r="D179" s="157" t="s">
        <v>2468</v>
      </c>
      <c r="E179" s="157" t="s">
        <v>2829</v>
      </c>
      <c r="F179" s="157" t="s">
        <v>196</v>
      </c>
      <c r="G179" s="157">
        <v>0</v>
      </c>
      <c r="H179" s="157">
        <v>18</v>
      </c>
      <c r="I179" s="157">
        <v>29</v>
      </c>
      <c r="J179" s="157" t="s">
        <v>1503</v>
      </c>
      <c r="K179" s="157" t="s">
        <v>1504</v>
      </c>
      <c r="L179" s="175"/>
    </row>
    <row r="180" spans="1:12" s="100" customFormat="1" ht="12.75">
      <c r="A180" s="98" t="s">
        <v>1343</v>
      </c>
      <c r="B180" s="154" t="s">
        <v>2345</v>
      </c>
      <c r="C180" s="157" t="s">
        <v>207</v>
      </c>
      <c r="D180" s="157" t="s">
        <v>2386</v>
      </c>
      <c r="E180" s="157" t="s">
        <v>2829</v>
      </c>
      <c r="F180" s="157" t="s">
        <v>196</v>
      </c>
      <c r="G180" s="157">
        <v>0</v>
      </c>
      <c r="H180" s="157">
        <v>19</v>
      </c>
      <c r="I180" s="157">
        <v>92</v>
      </c>
      <c r="J180" s="157" t="s">
        <v>1505</v>
      </c>
      <c r="K180" s="157" t="s">
        <v>1506</v>
      </c>
      <c r="L180" s="175"/>
    </row>
    <row r="181" spans="1:12" s="100" customFormat="1" ht="12.75">
      <c r="A181" s="98" t="s">
        <v>1343</v>
      </c>
      <c r="B181" s="154" t="s">
        <v>2345</v>
      </c>
      <c r="C181" s="157" t="s">
        <v>207</v>
      </c>
      <c r="D181" s="157" t="s">
        <v>848</v>
      </c>
      <c r="E181" s="157" t="s">
        <v>2829</v>
      </c>
      <c r="F181" s="157" t="s">
        <v>196</v>
      </c>
      <c r="G181" s="157">
        <v>0</v>
      </c>
      <c r="H181" s="157">
        <v>8</v>
      </c>
      <c r="I181" s="157">
        <v>27</v>
      </c>
      <c r="J181" s="157" t="s">
        <v>1507</v>
      </c>
      <c r="K181" s="157" t="s">
        <v>1508</v>
      </c>
      <c r="L181" s="175"/>
    </row>
    <row r="182" spans="1:12" s="100" customFormat="1" ht="12.75">
      <c r="A182" s="98" t="s">
        <v>1343</v>
      </c>
      <c r="B182" s="154" t="s">
        <v>2345</v>
      </c>
      <c r="C182" s="157" t="s">
        <v>207</v>
      </c>
      <c r="D182" s="157" t="s">
        <v>872</v>
      </c>
      <c r="E182" s="157" t="s">
        <v>2825</v>
      </c>
      <c r="F182" s="157" t="s">
        <v>199</v>
      </c>
      <c r="G182" s="157">
        <v>0</v>
      </c>
      <c r="H182" s="157">
        <v>3</v>
      </c>
      <c r="I182" s="157">
        <v>42</v>
      </c>
      <c r="J182" s="157" t="s">
        <v>1372</v>
      </c>
      <c r="K182" s="157" t="s">
        <v>2602</v>
      </c>
      <c r="L182" s="175"/>
    </row>
    <row r="183" spans="1:12" s="100" customFormat="1" ht="12.75">
      <c r="A183" s="98" t="s">
        <v>1343</v>
      </c>
      <c r="B183" s="154" t="s">
        <v>2345</v>
      </c>
      <c r="C183" s="157" t="s">
        <v>207</v>
      </c>
      <c r="D183" s="157" t="s">
        <v>873</v>
      </c>
      <c r="E183" s="157" t="s">
        <v>2825</v>
      </c>
      <c r="F183" s="157" t="s">
        <v>199</v>
      </c>
      <c r="G183" s="157">
        <v>0</v>
      </c>
      <c r="H183" s="157">
        <v>55</v>
      </c>
      <c r="I183" s="157">
        <v>50</v>
      </c>
      <c r="J183" s="157" t="s">
        <v>1475</v>
      </c>
      <c r="K183" s="157" t="s">
        <v>1509</v>
      </c>
      <c r="L183" s="175"/>
    </row>
    <row r="184" spans="1:12" s="100" customFormat="1" ht="12.75">
      <c r="A184" s="98" t="s">
        <v>1343</v>
      </c>
      <c r="B184" s="154" t="s">
        <v>2345</v>
      </c>
      <c r="C184" s="157" t="s">
        <v>207</v>
      </c>
      <c r="D184" s="157" t="s">
        <v>874</v>
      </c>
      <c r="E184" s="157" t="s">
        <v>2825</v>
      </c>
      <c r="F184" s="157" t="s">
        <v>199</v>
      </c>
      <c r="G184" s="157">
        <v>0</v>
      </c>
      <c r="H184" s="157">
        <v>43</v>
      </c>
      <c r="I184" s="157">
        <v>19</v>
      </c>
      <c r="J184" s="157" t="s">
        <v>1510</v>
      </c>
      <c r="K184" s="157" t="s">
        <v>1511</v>
      </c>
      <c r="L184" s="175"/>
    </row>
    <row r="185" spans="1:12" s="100" customFormat="1" ht="12.75">
      <c r="A185" s="98" t="s">
        <v>1343</v>
      </c>
      <c r="B185" s="154" t="s">
        <v>2345</v>
      </c>
      <c r="C185" s="157" t="s">
        <v>207</v>
      </c>
      <c r="D185" s="157" t="s">
        <v>875</v>
      </c>
      <c r="E185" s="157" t="s">
        <v>2825</v>
      </c>
      <c r="F185" s="157" t="s">
        <v>199</v>
      </c>
      <c r="G185" s="157">
        <v>0</v>
      </c>
      <c r="H185" s="157">
        <v>58</v>
      </c>
      <c r="I185" s="157">
        <v>96</v>
      </c>
      <c r="J185" s="157" t="s">
        <v>1512</v>
      </c>
      <c r="K185" s="157" t="s">
        <v>1513</v>
      </c>
      <c r="L185" s="175"/>
    </row>
    <row r="186" spans="1:12" s="100" customFormat="1" ht="12.75">
      <c r="A186" s="98" t="s">
        <v>1343</v>
      </c>
      <c r="B186" s="154" t="s">
        <v>2345</v>
      </c>
      <c r="C186" s="157" t="s">
        <v>207</v>
      </c>
      <c r="D186" s="157" t="s">
        <v>876</v>
      </c>
      <c r="E186" s="157" t="s">
        <v>2825</v>
      </c>
      <c r="F186" s="157" t="s">
        <v>199</v>
      </c>
      <c r="G186" s="157">
        <v>0</v>
      </c>
      <c r="H186" s="157">
        <v>15</v>
      </c>
      <c r="I186" s="157">
        <v>20</v>
      </c>
      <c r="J186" s="157" t="s">
        <v>1514</v>
      </c>
      <c r="K186" s="157" t="s">
        <v>2717</v>
      </c>
      <c r="L186" s="175"/>
    </row>
    <row r="187" spans="1:12" s="100" customFormat="1" ht="12.75">
      <c r="A187" s="98" t="s">
        <v>1343</v>
      </c>
      <c r="B187" s="154" t="s">
        <v>2345</v>
      </c>
      <c r="C187" s="157" t="s">
        <v>207</v>
      </c>
      <c r="D187" s="157" t="s">
        <v>877</v>
      </c>
      <c r="E187" s="157" t="s">
        <v>2825</v>
      </c>
      <c r="F187" s="157" t="s">
        <v>199</v>
      </c>
      <c r="G187" s="157">
        <v>0</v>
      </c>
      <c r="H187" s="157">
        <v>35</v>
      </c>
      <c r="I187" s="157">
        <v>18</v>
      </c>
      <c r="J187" s="157" t="s">
        <v>1515</v>
      </c>
      <c r="K187" s="157" t="s">
        <v>2708</v>
      </c>
      <c r="L187" s="175"/>
    </row>
    <row r="188" spans="1:12" s="100" customFormat="1" ht="12.75">
      <c r="A188" s="98" t="s">
        <v>1343</v>
      </c>
      <c r="B188" s="154" t="s">
        <v>2345</v>
      </c>
      <c r="C188" s="157" t="s">
        <v>207</v>
      </c>
      <c r="D188" s="157" t="s">
        <v>878</v>
      </c>
      <c r="E188" s="157" t="s">
        <v>2825</v>
      </c>
      <c r="F188" s="157" t="s">
        <v>199</v>
      </c>
      <c r="G188" s="157">
        <v>0</v>
      </c>
      <c r="H188" s="157">
        <v>46</v>
      </c>
      <c r="I188" s="157">
        <v>39</v>
      </c>
      <c r="J188" s="157" t="s">
        <v>1516</v>
      </c>
      <c r="K188" s="157" t="s">
        <v>1517</v>
      </c>
      <c r="L188" s="175"/>
    </row>
    <row r="189" spans="1:12" s="100" customFormat="1" ht="12.75">
      <c r="A189" s="98" t="s">
        <v>1343</v>
      </c>
      <c r="B189" s="154" t="s">
        <v>2345</v>
      </c>
      <c r="C189" s="157" t="s">
        <v>207</v>
      </c>
      <c r="D189" s="157" t="s">
        <v>879</v>
      </c>
      <c r="E189" s="157" t="s">
        <v>2825</v>
      </c>
      <c r="F189" s="157" t="s">
        <v>199</v>
      </c>
      <c r="G189" s="157">
        <v>0</v>
      </c>
      <c r="H189" s="157">
        <v>13</v>
      </c>
      <c r="I189" s="157">
        <v>77</v>
      </c>
      <c r="J189" s="157" t="s">
        <v>2757</v>
      </c>
      <c r="K189" s="157" t="s">
        <v>2721</v>
      </c>
      <c r="L189" s="175"/>
    </row>
    <row r="190" spans="1:12" s="100" customFormat="1" ht="12.75">
      <c r="A190" s="98" t="s">
        <v>1343</v>
      </c>
      <c r="B190" s="154" t="s">
        <v>2345</v>
      </c>
      <c r="C190" s="157" t="s">
        <v>207</v>
      </c>
      <c r="D190" s="157" t="s">
        <v>2381</v>
      </c>
      <c r="E190" s="157" t="s">
        <v>2830</v>
      </c>
      <c r="F190" s="157" t="s">
        <v>196</v>
      </c>
      <c r="G190" s="157">
        <v>0</v>
      </c>
      <c r="H190" s="157">
        <v>11</v>
      </c>
      <c r="I190" s="157">
        <v>71</v>
      </c>
      <c r="J190" s="157" t="s">
        <v>1518</v>
      </c>
      <c r="K190" s="157" t="s">
        <v>1356</v>
      </c>
      <c r="L190" s="175"/>
    </row>
    <row r="191" spans="1:12" s="100" customFormat="1" ht="12.75">
      <c r="A191" s="98" t="s">
        <v>1343</v>
      </c>
      <c r="B191" s="154" t="s">
        <v>2345</v>
      </c>
      <c r="C191" s="157" t="s">
        <v>207</v>
      </c>
      <c r="D191" s="157" t="s">
        <v>880</v>
      </c>
      <c r="E191" s="157" t="s">
        <v>2829</v>
      </c>
      <c r="F191" s="157" t="s">
        <v>196</v>
      </c>
      <c r="G191" s="157">
        <v>0</v>
      </c>
      <c r="H191" s="157">
        <v>6</v>
      </c>
      <c r="I191" s="157">
        <v>12</v>
      </c>
      <c r="J191" s="157" t="s">
        <v>1519</v>
      </c>
      <c r="K191" s="157" t="s">
        <v>1520</v>
      </c>
      <c r="L191" s="175"/>
    </row>
    <row r="192" spans="1:12" s="100" customFormat="1" ht="12.75">
      <c r="A192" s="98" t="s">
        <v>1343</v>
      </c>
      <c r="B192" s="154" t="s">
        <v>2346</v>
      </c>
      <c r="C192" s="157" t="s">
        <v>207</v>
      </c>
      <c r="D192" s="157" t="s">
        <v>319</v>
      </c>
      <c r="E192" s="157" t="s">
        <v>2825</v>
      </c>
      <c r="F192" s="157" t="s">
        <v>199</v>
      </c>
      <c r="G192" s="157">
        <v>0</v>
      </c>
      <c r="H192" s="157">
        <v>5</v>
      </c>
      <c r="I192" s="157">
        <v>8</v>
      </c>
      <c r="J192" s="157" t="s">
        <v>2643</v>
      </c>
      <c r="K192" s="157" t="s">
        <v>2611</v>
      </c>
      <c r="L192" s="175"/>
    </row>
    <row r="193" spans="1:12" s="100" customFormat="1" ht="12.75">
      <c r="A193" s="98" t="s">
        <v>1343</v>
      </c>
      <c r="B193" s="154" t="s">
        <v>2345</v>
      </c>
      <c r="C193" s="157" t="s">
        <v>207</v>
      </c>
      <c r="D193" s="157" t="s">
        <v>881</v>
      </c>
      <c r="E193" s="157" t="s">
        <v>2829</v>
      </c>
      <c r="F193" s="157" t="s">
        <v>196</v>
      </c>
      <c r="G193" s="157">
        <v>0</v>
      </c>
      <c r="H193" s="157">
        <v>22</v>
      </c>
      <c r="I193" s="157">
        <v>50</v>
      </c>
      <c r="J193" s="157" t="s">
        <v>1521</v>
      </c>
      <c r="K193" s="157" t="s">
        <v>1522</v>
      </c>
      <c r="L193" s="175"/>
    </row>
    <row r="194" spans="1:12" s="100" customFormat="1" ht="12.75">
      <c r="A194" s="98" t="s">
        <v>1343</v>
      </c>
      <c r="B194" s="154" t="s">
        <v>2346</v>
      </c>
      <c r="C194" s="157" t="s">
        <v>207</v>
      </c>
      <c r="D194" s="157" t="s">
        <v>882</v>
      </c>
      <c r="E194" s="157" t="s">
        <v>2829</v>
      </c>
      <c r="F194" s="157" t="s">
        <v>196</v>
      </c>
      <c r="G194" s="157">
        <v>0</v>
      </c>
      <c r="H194" s="157">
        <v>31</v>
      </c>
      <c r="I194" s="157">
        <v>80</v>
      </c>
      <c r="J194" s="157" t="s">
        <v>1523</v>
      </c>
      <c r="K194" s="157" t="s">
        <v>1524</v>
      </c>
      <c r="L194" s="175"/>
    </row>
    <row r="195" spans="1:12" s="100" customFormat="1" ht="12.75">
      <c r="A195" s="98" t="s">
        <v>1343</v>
      </c>
      <c r="B195" s="154" t="s">
        <v>2345</v>
      </c>
      <c r="C195" s="157" t="s">
        <v>207</v>
      </c>
      <c r="D195" s="157" t="s">
        <v>883</v>
      </c>
      <c r="E195" s="157" t="s">
        <v>2825</v>
      </c>
      <c r="F195" s="157" t="s">
        <v>199</v>
      </c>
      <c r="G195" s="157">
        <v>0</v>
      </c>
      <c r="H195" s="157">
        <v>17</v>
      </c>
      <c r="I195" s="157">
        <v>8</v>
      </c>
      <c r="J195" s="157" t="s">
        <v>1525</v>
      </c>
      <c r="K195" s="157" t="s">
        <v>2678</v>
      </c>
      <c r="L195" s="175"/>
    </row>
    <row r="196" spans="1:12" s="100" customFormat="1" ht="12.75">
      <c r="A196" s="98" t="s">
        <v>1343</v>
      </c>
      <c r="B196" s="154" t="s">
        <v>2345</v>
      </c>
      <c r="C196" s="157" t="s">
        <v>207</v>
      </c>
      <c r="D196" s="157" t="s">
        <v>884</v>
      </c>
      <c r="E196" s="157" t="s">
        <v>2829</v>
      </c>
      <c r="F196" s="157" t="s">
        <v>196</v>
      </c>
      <c r="G196" s="157">
        <v>0</v>
      </c>
      <c r="H196" s="157">
        <v>1</v>
      </c>
      <c r="I196" s="157">
        <v>63</v>
      </c>
      <c r="J196" s="157" t="s">
        <v>2736</v>
      </c>
      <c r="K196" s="157" t="s">
        <v>2629</v>
      </c>
      <c r="L196" s="175"/>
    </row>
    <row r="197" spans="1:12" s="100" customFormat="1" ht="12.75">
      <c r="A197" s="98" t="s">
        <v>1343</v>
      </c>
      <c r="B197" s="154" t="s">
        <v>2345</v>
      </c>
      <c r="C197" s="157" t="s">
        <v>207</v>
      </c>
      <c r="D197" s="157" t="s">
        <v>885</v>
      </c>
      <c r="E197" s="157" t="s">
        <v>2825</v>
      </c>
      <c r="F197" s="157" t="s">
        <v>199</v>
      </c>
      <c r="G197" s="157">
        <v>0</v>
      </c>
      <c r="H197" s="157">
        <v>13</v>
      </c>
      <c r="I197" s="157">
        <v>60</v>
      </c>
      <c r="J197" s="157" t="s">
        <v>2731</v>
      </c>
      <c r="K197" s="157" t="s">
        <v>2680</v>
      </c>
      <c r="L197" s="175"/>
    </row>
    <row r="198" spans="1:12" s="100" customFormat="1" ht="12.75">
      <c r="A198" s="98" t="s">
        <v>1343</v>
      </c>
      <c r="B198" s="154" t="s">
        <v>2345</v>
      </c>
      <c r="C198" s="157" t="s">
        <v>207</v>
      </c>
      <c r="D198" s="157" t="s">
        <v>849</v>
      </c>
      <c r="E198" s="157" t="s">
        <v>2825</v>
      </c>
      <c r="F198" s="157" t="s">
        <v>199</v>
      </c>
      <c r="G198" s="157">
        <v>0</v>
      </c>
      <c r="H198" s="157">
        <v>8</v>
      </c>
      <c r="I198" s="157">
        <v>76</v>
      </c>
      <c r="J198" s="157" t="s">
        <v>2736</v>
      </c>
      <c r="K198" s="157" t="s">
        <v>2606</v>
      </c>
      <c r="L198" s="175"/>
    </row>
    <row r="199" spans="1:12" s="100" customFormat="1" ht="12.75">
      <c r="A199" s="98" t="s">
        <v>1343</v>
      </c>
      <c r="B199" s="154" t="s">
        <v>2345</v>
      </c>
      <c r="C199" s="157" t="s">
        <v>207</v>
      </c>
      <c r="D199" s="157" t="s">
        <v>853</v>
      </c>
      <c r="E199" s="157" t="s">
        <v>2825</v>
      </c>
      <c r="F199" s="157" t="s">
        <v>199</v>
      </c>
      <c r="G199" s="157">
        <v>0</v>
      </c>
      <c r="H199" s="157">
        <v>23</v>
      </c>
      <c r="I199" s="157">
        <v>40</v>
      </c>
      <c r="J199" s="157" t="s">
        <v>1435</v>
      </c>
      <c r="K199" s="157" t="s">
        <v>1436</v>
      </c>
      <c r="L199" s="175"/>
    </row>
    <row r="200" spans="1:12" s="100" customFormat="1" ht="12.75">
      <c r="A200" s="98" t="s">
        <v>1343</v>
      </c>
      <c r="B200" s="154" t="s">
        <v>2345</v>
      </c>
      <c r="C200" s="157" t="s">
        <v>207</v>
      </c>
      <c r="D200" s="157" t="s">
        <v>854</v>
      </c>
      <c r="E200" s="157" t="s">
        <v>2825</v>
      </c>
      <c r="F200" s="157" t="s">
        <v>199</v>
      </c>
      <c r="G200" s="157">
        <v>0</v>
      </c>
      <c r="H200" s="157">
        <v>23</v>
      </c>
      <c r="I200" s="157">
        <v>40</v>
      </c>
      <c r="J200" s="157" t="s">
        <v>1435</v>
      </c>
      <c r="K200" s="157" t="s">
        <v>1436</v>
      </c>
      <c r="L200" s="175"/>
    </row>
    <row r="201" spans="1:12" s="100" customFormat="1" ht="12.75">
      <c r="A201" s="98" t="s">
        <v>1343</v>
      </c>
      <c r="B201" s="154" t="s">
        <v>2345</v>
      </c>
      <c r="C201" s="157" t="s">
        <v>207</v>
      </c>
      <c r="D201" s="157" t="s">
        <v>321</v>
      </c>
      <c r="E201" s="157" t="s">
        <v>2825</v>
      </c>
      <c r="F201" s="157" t="s">
        <v>199</v>
      </c>
      <c r="G201" s="157">
        <v>0</v>
      </c>
      <c r="H201" s="157">
        <v>7</v>
      </c>
      <c r="I201" s="157">
        <v>10</v>
      </c>
      <c r="J201" s="157" t="s">
        <v>2756</v>
      </c>
      <c r="K201" s="157" t="s">
        <v>2564</v>
      </c>
      <c r="L201" s="175"/>
    </row>
    <row r="202" spans="1:12" s="100" customFormat="1" ht="12.75">
      <c r="A202" s="98" t="s">
        <v>1343</v>
      </c>
      <c r="B202" s="154" t="s">
        <v>2345</v>
      </c>
      <c r="C202" s="157" t="s">
        <v>207</v>
      </c>
      <c r="D202" s="157" t="s">
        <v>855</v>
      </c>
      <c r="E202" s="157" t="s">
        <v>2833</v>
      </c>
      <c r="F202" s="157" t="s">
        <v>203</v>
      </c>
      <c r="G202" s="157">
        <v>0</v>
      </c>
      <c r="H202" s="157">
        <v>6</v>
      </c>
      <c r="I202" s="157">
        <v>58</v>
      </c>
      <c r="J202" s="157" t="s">
        <v>1526</v>
      </c>
      <c r="K202" s="157" t="s">
        <v>1527</v>
      </c>
      <c r="L202" s="175"/>
    </row>
    <row r="203" spans="1:12" s="100" customFormat="1" ht="12.75">
      <c r="A203" s="98" t="s">
        <v>1343</v>
      </c>
      <c r="B203" s="154" t="s">
        <v>2345</v>
      </c>
      <c r="C203" s="157" t="s">
        <v>207</v>
      </c>
      <c r="D203" s="157" t="s">
        <v>886</v>
      </c>
      <c r="E203" s="157" t="s">
        <v>2829</v>
      </c>
      <c r="F203" s="157" t="s">
        <v>196</v>
      </c>
      <c r="G203" s="157">
        <v>0</v>
      </c>
      <c r="H203" s="157">
        <v>9</v>
      </c>
      <c r="I203" s="157">
        <v>21</v>
      </c>
      <c r="J203" s="157" t="s">
        <v>1528</v>
      </c>
      <c r="K203" s="157" t="s">
        <v>1529</v>
      </c>
      <c r="L203" s="175"/>
    </row>
    <row r="204" spans="1:12" s="100" customFormat="1" ht="12.75">
      <c r="A204" s="98" t="s">
        <v>1343</v>
      </c>
      <c r="B204" s="154" t="s">
        <v>2345</v>
      </c>
      <c r="C204" s="157" t="s">
        <v>207</v>
      </c>
      <c r="D204" s="157" t="s">
        <v>887</v>
      </c>
      <c r="E204" s="157" t="s">
        <v>2825</v>
      </c>
      <c r="F204" s="157" t="s">
        <v>199</v>
      </c>
      <c r="G204" s="157">
        <v>0</v>
      </c>
      <c r="H204" s="157">
        <v>15</v>
      </c>
      <c r="I204" s="157">
        <v>17</v>
      </c>
      <c r="J204" s="157" t="s">
        <v>1530</v>
      </c>
      <c r="K204" s="157" t="s">
        <v>2717</v>
      </c>
      <c r="L204" s="175"/>
    </row>
    <row r="205" spans="1:12" s="100" customFormat="1" ht="12.75">
      <c r="A205" s="98" t="s">
        <v>1343</v>
      </c>
      <c r="B205" s="154" t="s">
        <v>2346</v>
      </c>
      <c r="C205" s="157" t="s">
        <v>207</v>
      </c>
      <c r="D205" s="157" t="s">
        <v>2528</v>
      </c>
      <c r="E205" s="157" t="s">
        <v>2825</v>
      </c>
      <c r="F205" s="157" t="s">
        <v>199</v>
      </c>
      <c r="G205" s="157">
        <v>0</v>
      </c>
      <c r="H205" s="157">
        <v>11</v>
      </c>
      <c r="I205" s="157">
        <v>67</v>
      </c>
      <c r="J205" s="157" t="s">
        <v>1531</v>
      </c>
      <c r="K205" s="157" t="s">
        <v>2613</v>
      </c>
      <c r="L205" s="175"/>
    </row>
    <row r="206" spans="1:12" s="100" customFormat="1" ht="12.75">
      <c r="A206" s="98" t="s">
        <v>1343</v>
      </c>
      <c r="B206" s="154" t="s">
        <v>2345</v>
      </c>
      <c r="C206" s="157" t="s">
        <v>207</v>
      </c>
      <c r="D206" s="157" t="s">
        <v>322</v>
      </c>
      <c r="E206" s="157" t="s">
        <v>2825</v>
      </c>
      <c r="F206" s="157" t="s">
        <v>199</v>
      </c>
      <c r="G206" s="157">
        <v>0</v>
      </c>
      <c r="H206" s="157">
        <v>10</v>
      </c>
      <c r="I206" s="157">
        <v>50</v>
      </c>
      <c r="J206" s="157" t="s">
        <v>1532</v>
      </c>
      <c r="K206" s="157" t="s">
        <v>2716</v>
      </c>
      <c r="L206" s="175"/>
    </row>
    <row r="207" spans="1:12" s="100" customFormat="1" ht="12.75">
      <c r="A207" s="98" t="s">
        <v>1343</v>
      </c>
      <c r="B207" s="154" t="s">
        <v>2345</v>
      </c>
      <c r="C207" s="157" t="s">
        <v>207</v>
      </c>
      <c r="D207" s="157" t="s">
        <v>2412</v>
      </c>
      <c r="E207" s="157" t="s">
        <v>2825</v>
      </c>
      <c r="F207" s="157" t="s">
        <v>207</v>
      </c>
      <c r="G207" s="157">
        <v>0</v>
      </c>
      <c r="H207" s="157">
        <v>20</v>
      </c>
      <c r="I207" s="157">
        <v>93</v>
      </c>
      <c r="J207" s="157" t="s">
        <v>1533</v>
      </c>
      <c r="K207" s="157" t="s">
        <v>2695</v>
      </c>
      <c r="L207" s="175"/>
    </row>
    <row r="208" spans="1:12" s="100" customFormat="1" ht="12.75">
      <c r="A208" s="98" t="s">
        <v>1343</v>
      </c>
      <c r="B208" s="154" t="s">
        <v>2345</v>
      </c>
      <c r="C208" s="157" t="s">
        <v>207</v>
      </c>
      <c r="D208" s="157" t="s">
        <v>888</v>
      </c>
      <c r="E208" s="157" t="s">
        <v>2829</v>
      </c>
      <c r="F208" s="157" t="s">
        <v>196</v>
      </c>
      <c r="G208" s="157">
        <v>0</v>
      </c>
      <c r="H208" s="157">
        <v>8</v>
      </c>
      <c r="I208" s="157">
        <v>40</v>
      </c>
      <c r="J208" s="157" t="s">
        <v>2709</v>
      </c>
      <c r="K208" s="157" t="s">
        <v>1534</v>
      </c>
      <c r="L208" s="175"/>
    </row>
    <row r="209" spans="1:12" s="100" customFormat="1" ht="12.75">
      <c r="A209" s="98" t="s">
        <v>1343</v>
      </c>
      <c r="B209" s="154" t="s">
        <v>2345</v>
      </c>
      <c r="C209" s="157" t="s">
        <v>207</v>
      </c>
      <c r="D209" s="157" t="s">
        <v>889</v>
      </c>
      <c r="E209" s="157" t="s">
        <v>2829</v>
      </c>
      <c r="F209" s="157" t="s">
        <v>196</v>
      </c>
      <c r="G209" s="157">
        <v>0</v>
      </c>
      <c r="H209" s="157">
        <v>8</v>
      </c>
      <c r="I209" s="157">
        <v>40</v>
      </c>
      <c r="J209" s="157" t="s">
        <v>2709</v>
      </c>
      <c r="K209" s="157" t="s">
        <v>1534</v>
      </c>
      <c r="L209" s="175"/>
    </row>
    <row r="210" spans="1:12" s="100" customFormat="1" ht="12.75">
      <c r="A210" s="98" t="s">
        <v>1343</v>
      </c>
      <c r="B210" s="154" t="s">
        <v>2345</v>
      </c>
      <c r="C210" s="157" t="s">
        <v>207</v>
      </c>
      <c r="D210" s="157" t="s">
        <v>890</v>
      </c>
      <c r="E210" s="157" t="s">
        <v>2825</v>
      </c>
      <c r="F210" s="157" t="s">
        <v>199</v>
      </c>
      <c r="G210" s="157">
        <v>0</v>
      </c>
      <c r="H210" s="157">
        <v>21</v>
      </c>
      <c r="I210" s="157">
        <v>77</v>
      </c>
      <c r="J210" s="157" t="s">
        <v>1535</v>
      </c>
      <c r="K210" s="157" t="s">
        <v>2786</v>
      </c>
      <c r="L210" s="175"/>
    </row>
    <row r="211" spans="1:12" s="100" customFormat="1" ht="12.75">
      <c r="A211" s="98" t="s">
        <v>1343</v>
      </c>
      <c r="B211" s="154" t="s">
        <v>2345</v>
      </c>
      <c r="C211" s="157" t="s">
        <v>207</v>
      </c>
      <c r="D211" s="157" t="s">
        <v>891</v>
      </c>
      <c r="E211" s="157" t="s">
        <v>2829</v>
      </c>
      <c r="F211" s="157" t="s">
        <v>196</v>
      </c>
      <c r="G211" s="157">
        <v>0</v>
      </c>
      <c r="H211" s="157">
        <v>5</v>
      </c>
      <c r="I211" s="157">
        <v>27</v>
      </c>
      <c r="J211" s="157" t="s">
        <v>1536</v>
      </c>
      <c r="K211" s="157" t="s">
        <v>2621</v>
      </c>
      <c r="L211" s="175"/>
    </row>
    <row r="212" spans="1:12" s="100" customFormat="1" ht="12.75">
      <c r="A212" s="98" t="s">
        <v>1343</v>
      </c>
      <c r="B212" s="154" t="s">
        <v>2345</v>
      </c>
      <c r="C212" s="157" t="s">
        <v>207</v>
      </c>
      <c r="D212" s="157" t="s">
        <v>892</v>
      </c>
      <c r="E212" s="157" t="s">
        <v>2830</v>
      </c>
      <c r="F212" s="157" t="s">
        <v>196</v>
      </c>
      <c r="G212" s="157">
        <v>0</v>
      </c>
      <c r="H212" s="157">
        <v>4</v>
      </c>
      <c r="I212" s="157">
        <v>98</v>
      </c>
      <c r="J212" s="157" t="s">
        <v>1537</v>
      </c>
      <c r="K212" s="157" t="s">
        <v>2811</v>
      </c>
      <c r="L212" s="175"/>
    </row>
    <row r="213" spans="1:12" s="100" customFormat="1" ht="12.75">
      <c r="A213" s="98" t="s">
        <v>1343</v>
      </c>
      <c r="B213" s="154" t="s">
        <v>2345</v>
      </c>
      <c r="C213" s="157" t="s">
        <v>207</v>
      </c>
      <c r="D213" s="157" t="s">
        <v>893</v>
      </c>
      <c r="E213" s="157" t="s">
        <v>2830</v>
      </c>
      <c r="F213" s="157" t="s">
        <v>196</v>
      </c>
      <c r="G213" s="157">
        <v>0</v>
      </c>
      <c r="H213" s="157">
        <v>4</v>
      </c>
      <c r="I213" s="157">
        <v>99</v>
      </c>
      <c r="J213" s="157" t="s">
        <v>1537</v>
      </c>
      <c r="K213" s="157" t="s">
        <v>1421</v>
      </c>
      <c r="L213" s="175"/>
    </row>
    <row r="214" spans="1:12" s="100" customFormat="1" ht="12.75">
      <c r="A214" s="98" t="s">
        <v>1343</v>
      </c>
      <c r="B214" s="154" t="s">
        <v>2345</v>
      </c>
      <c r="C214" s="157" t="s">
        <v>207</v>
      </c>
      <c r="D214" s="157" t="s">
        <v>894</v>
      </c>
      <c r="E214" s="157" t="s">
        <v>2830</v>
      </c>
      <c r="F214" s="157" t="s">
        <v>196</v>
      </c>
      <c r="G214" s="157">
        <v>0</v>
      </c>
      <c r="H214" s="157">
        <v>5</v>
      </c>
      <c r="I214" s="157">
        <v>0</v>
      </c>
      <c r="J214" s="157" t="s">
        <v>1538</v>
      </c>
      <c r="K214" s="157" t="s">
        <v>1421</v>
      </c>
      <c r="L214" s="175"/>
    </row>
    <row r="215" spans="1:12" s="100" customFormat="1" ht="12.75">
      <c r="A215" s="98" t="s">
        <v>1343</v>
      </c>
      <c r="B215" s="154" t="s">
        <v>2345</v>
      </c>
      <c r="C215" s="157" t="s">
        <v>207</v>
      </c>
      <c r="D215" s="157" t="s">
        <v>895</v>
      </c>
      <c r="E215" s="157" t="s">
        <v>2829</v>
      </c>
      <c r="F215" s="157" t="s">
        <v>196</v>
      </c>
      <c r="G215" s="157">
        <v>0</v>
      </c>
      <c r="H215" s="157">
        <v>12</v>
      </c>
      <c r="I215" s="157">
        <v>90</v>
      </c>
      <c r="J215" s="157" t="s">
        <v>1539</v>
      </c>
      <c r="K215" s="157" t="s">
        <v>1380</v>
      </c>
      <c r="L215" s="175"/>
    </row>
    <row r="216" spans="1:12" s="100" customFormat="1" ht="12.75">
      <c r="A216" s="98" t="s">
        <v>1343</v>
      </c>
      <c r="B216" s="154" t="s">
        <v>2345</v>
      </c>
      <c r="C216" s="157" t="s">
        <v>207</v>
      </c>
      <c r="D216" s="157" t="s">
        <v>896</v>
      </c>
      <c r="E216" s="157" t="s">
        <v>2825</v>
      </c>
      <c r="F216" s="157" t="s">
        <v>199</v>
      </c>
      <c r="G216" s="157">
        <v>0</v>
      </c>
      <c r="H216" s="157">
        <v>3</v>
      </c>
      <c r="I216" s="157">
        <v>14</v>
      </c>
      <c r="J216" s="157" t="s">
        <v>2718</v>
      </c>
      <c r="K216" s="157" t="s">
        <v>2565</v>
      </c>
      <c r="L216" s="175"/>
    </row>
    <row r="217" spans="1:12" s="100" customFormat="1" ht="12.75">
      <c r="A217" s="98" t="s">
        <v>1343</v>
      </c>
      <c r="B217" s="154" t="s">
        <v>2345</v>
      </c>
      <c r="C217" s="157" t="s">
        <v>207</v>
      </c>
      <c r="D217" s="157" t="s">
        <v>897</v>
      </c>
      <c r="E217" s="157" t="s">
        <v>2825</v>
      </c>
      <c r="F217" s="157" t="s">
        <v>199</v>
      </c>
      <c r="G217" s="157">
        <v>0</v>
      </c>
      <c r="H217" s="157">
        <v>11</v>
      </c>
      <c r="I217" s="157">
        <v>66</v>
      </c>
      <c r="J217" s="157" t="s">
        <v>1531</v>
      </c>
      <c r="K217" s="157" t="s">
        <v>2613</v>
      </c>
      <c r="L217" s="175"/>
    </row>
    <row r="218" spans="1:12" s="100" customFormat="1" ht="12.75">
      <c r="A218" s="98" t="s">
        <v>1343</v>
      </c>
      <c r="B218" s="154" t="s">
        <v>2345</v>
      </c>
      <c r="C218" s="157" t="s">
        <v>207</v>
      </c>
      <c r="D218" s="157" t="s">
        <v>898</v>
      </c>
      <c r="E218" s="157" t="s">
        <v>2825</v>
      </c>
      <c r="F218" s="157" t="s">
        <v>199</v>
      </c>
      <c r="G218" s="157">
        <v>0</v>
      </c>
      <c r="H218" s="157">
        <v>11</v>
      </c>
      <c r="I218" s="157">
        <v>24</v>
      </c>
      <c r="J218" s="157" t="s">
        <v>1421</v>
      </c>
      <c r="K218" s="157" t="s">
        <v>2619</v>
      </c>
      <c r="L218" s="175"/>
    </row>
    <row r="219" spans="1:12" s="100" customFormat="1" ht="12.75">
      <c r="A219" s="98" t="s">
        <v>1343</v>
      </c>
      <c r="B219" s="154" t="s">
        <v>2345</v>
      </c>
      <c r="C219" s="157" t="s">
        <v>207</v>
      </c>
      <c r="D219" s="157" t="s">
        <v>899</v>
      </c>
      <c r="E219" s="157" t="s">
        <v>2829</v>
      </c>
      <c r="F219" s="157" t="s">
        <v>196</v>
      </c>
      <c r="G219" s="157">
        <v>0</v>
      </c>
      <c r="H219" s="157">
        <v>13</v>
      </c>
      <c r="I219" s="157">
        <v>90</v>
      </c>
      <c r="J219" s="157" t="s">
        <v>1540</v>
      </c>
      <c r="K219" s="157" t="s">
        <v>1541</v>
      </c>
      <c r="L219" s="175"/>
    </row>
    <row r="220" spans="1:12" s="100" customFormat="1" ht="12.75">
      <c r="A220" s="98" t="s">
        <v>1343</v>
      </c>
      <c r="B220" s="154" t="s">
        <v>2345</v>
      </c>
      <c r="C220" s="157" t="s">
        <v>207</v>
      </c>
      <c r="D220" s="157" t="s">
        <v>900</v>
      </c>
      <c r="E220" s="157" t="s">
        <v>2825</v>
      </c>
      <c r="F220" s="157" t="s">
        <v>199</v>
      </c>
      <c r="G220" s="157">
        <v>0</v>
      </c>
      <c r="H220" s="157">
        <v>5</v>
      </c>
      <c r="I220" s="157">
        <v>35</v>
      </c>
      <c r="J220" s="157" t="s">
        <v>1367</v>
      </c>
      <c r="K220" s="157" t="s">
        <v>2597</v>
      </c>
      <c r="L220" s="175"/>
    </row>
    <row r="221" spans="1:12" s="100" customFormat="1" ht="12.75">
      <c r="A221" s="98" t="s">
        <v>1343</v>
      </c>
      <c r="B221" s="154" t="s">
        <v>2345</v>
      </c>
      <c r="C221" s="157" t="s">
        <v>207</v>
      </c>
      <c r="D221" s="157" t="s">
        <v>901</v>
      </c>
      <c r="E221" s="157" t="s">
        <v>1044</v>
      </c>
      <c r="F221" s="157"/>
      <c r="G221" s="157">
        <v>0</v>
      </c>
      <c r="H221" s="157">
        <v>13</v>
      </c>
      <c r="I221" s="157">
        <v>30</v>
      </c>
      <c r="J221" s="157" t="s">
        <v>1542</v>
      </c>
      <c r="K221" s="157" t="s">
        <v>1543</v>
      </c>
      <c r="L221" s="175"/>
    </row>
    <row r="222" spans="1:12" s="100" customFormat="1" ht="12.75">
      <c r="A222" s="98" t="s">
        <v>1343</v>
      </c>
      <c r="B222" s="154" t="s">
        <v>2345</v>
      </c>
      <c r="C222" s="157" t="s">
        <v>207</v>
      </c>
      <c r="D222" s="157" t="s">
        <v>902</v>
      </c>
      <c r="E222" s="157" t="s">
        <v>2826</v>
      </c>
      <c r="F222" s="157"/>
      <c r="G222" s="157">
        <v>0</v>
      </c>
      <c r="H222" s="157">
        <v>6</v>
      </c>
      <c r="I222" s="157">
        <v>1</v>
      </c>
      <c r="J222" s="157" t="s">
        <v>2640</v>
      </c>
      <c r="K222" s="157" t="s">
        <v>2598</v>
      </c>
      <c r="L222" s="175"/>
    </row>
    <row r="223" spans="1:12" s="100" customFormat="1" ht="12.75">
      <c r="A223" s="98" t="s">
        <v>1343</v>
      </c>
      <c r="B223" s="154" t="s">
        <v>2345</v>
      </c>
      <c r="C223" s="157" t="s">
        <v>207</v>
      </c>
      <c r="D223" s="157" t="s">
        <v>903</v>
      </c>
      <c r="E223" s="157" t="s">
        <v>2826</v>
      </c>
      <c r="F223" s="157"/>
      <c r="G223" s="157">
        <v>0</v>
      </c>
      <c r="H223" s="157">
        <v>7</v>
      </c>
      <c r="I223" s="157">
        <v>29</v>
      </c>
      <c r="J223" s="157" t="s">
        <v>2565</v>
      </c>
      <c r="K223" s="157" t="s">
        <v>2561</v>
      </c>
      <c r="L223" s="175"/>
    </row>
    <row r="224" spans="1:12" s="100" customFormat="1" ht="12.75">
      <c r="A224" s="98" t="s">
        <v>1343</v>
      </c>
      <c r="B224" s="154" t="s">
        <v>2345</v>
      </c>
      <c r="C224" s="157" t="s">
        <v>207</v>
      </c>
      <c r="D224" s="157" t="s">
        <v>904</v>
      </c>
      <c r="E224" s="157" t="s">
        <v>2829</v>
      </c>
      <c r="F224" s="157" t="s">
        <v>196</v>
      </c>
      <c r="G224" s="157">
        <v>0</v>
      </c>
      <c r="H224" s="157">
        <v>2</v>
      </c>
      <c r="I224" s="157">
        <v>11</v>
      </c>
      <c r="J224" s="157" t="s">
        <v>1544</v>
      </c>
      <c r="K224" s="157" t="s">
        <v>1049</v>
      </c>
      <c r="L224" s="175"/>
    </row>
    <row r="225" spans="1:12" s="100" customFormat="1" ht="12.75">
      <c r="A225" s="98" t="s">
        <v>1343</v>
      </c>
      <c r="B225" s="154" t="s">
        <v>2345</v>
      </c>
      <c r="C225" s="157" t="s">
        <v>207</v>
      </c>
      <c r="D225" s="157" t="s">
        <v>905</v>
      </c>
      <c r="E225" s="157" t="s">
        <v>2829</v>
      </c>
      <c r="F225" s="157" t="s">
        <v>196</v>
      </c>
      <c r="G225" s="157">
        <v>0</v>
      </c>
      <c r="H225" s="157">
        <v>11</v>
      </c>
      <c r="I225" s="157">
        <v>92</v>
      </c>
      <c r="J225" s="157" t="s">
        <v>1545</v>
      </c>
      <c r="K225" s="157" t="s">
        <v>1546</v>
      </c>
      <c r="L225" s="175"/>
    </row>
    <row r="226" spans="1:12" s="100" customFormat="1" ht="12.75">
      <c r="A226" s="98" t="s">
        <v>1343</v>
      </c>
      <c r="B226" s="154" t="s">
        <v>2345</v>
      </c>
      <c r="C226" s="157" t="s">
        <v>207</v>
      </c>
      <c r="D226" s="157" t="s">
        <v>906</v>
      </c>
      <c r="E226" s="157" t="s">
        <v>2825</v>
      </c>
      <c r="F226" s="157" t="s">
        <v>199</v>
      </c>
      <c r="G226" s="157">
        <v>0</v>
      </c>
      <c r="H226" s="157">
        <v>0</v>
      </c>
      <c r="I226" s="157">
        <v>60</v>
      </c>
      <c r="J226" s="157" t="s">
        <v>2602</v>
      </c>
      <c r="K226" s="157" t="s">
        <v>2560</v>
      </c>
      <c r="L226" s="175"/>
    </row>
    <row r="227" spans="1:12" s="100" customFormat="1" ht="12.75">
      <c r="A227" s="98" t="s">
        <v>1343</v>
      </c>
      <c r="B227" s="154" t="s">
        <v>2345</v>
      </c>
      <c r="C227" s="157" t="s">
        <v>207</v>
      </c>
      <c r="D227" s="157" t="s">
        <v>907</v>
      </c>
      <c r="E227" s="157" t="s">
        <v>2825</v>
      </c>
      <c r="F227" s="157" t="s">
        <v>207</v>
      </c>
      <c r="G227" s="157">
        <v>0</v>
      </c>
      <c r="H227" s="157">
        <v>5</v>
      </c>
      <c r="I227" s="157">
        <v>4</v>
      </c>
      <c r="J227" s="157" t="s">
        <v>1385</v>
      </c>
      <c r="K227" s="157" t="s">
        <v>2767</v>
      </c>
      <c r="L227" s="175"/>
    </row>
    <row r="228" spans="1:12" s="100" customFormat="1" ht="12.75">
      <c r="A228" s="98" t="s">
        <v>1343</v>
      </c>
      <c r="B228" s="154" t="s">
        <v>2345</v>
      </c>
      <c r="C228" s="157" t="s">
        <v>207</v>
      </c>
      <c r="D228" s="157" t="s">
        <v>908</v>
      </c>
      <c r="E228" s="157" t="s">
        <v>2829</v>
      </c>
      <c r="F228" s="157" t="s">
        <v>196</v>
      </c>
      <c r="G228" s="157">
        <v>0</v>
      </c>
      <c r="H228" s="157">
        <v>5</v>
      </c>
      <c r="I228" s="157">
        <v>38</v>
      </c>
      <c r="J228" s="157" t="s">
        <v>1547</v>
      </c>
      <c r="K228" s="157" t="s">
        <v>1548</v>
      </c>
      <c r="L228" s="175"/>
    </row>
    <row r="229" spans="1:12" s="100" customFormat="1" ht="12.75">
      <c r="A229" s="98" t="s">
        <v>1343</v>
      </c>
      <c r="B229" s="154" t="s">
        <v>2345</v>
      </c>
      <c r="C229" s="157" t="s">
        <v>207</v>
      </c>
      <c r="D229" s="157" t="s">
        <v>909</v>
      </c>
      <c r="E229" s="157" t="s">
        <v>2829</v>
      </c>
      <c r="F229" s="157" t="s">
        <v>196</v>
      </c>
      <c r="G229" s="157">
        <v>0</v>
      </c>
      <c r="H229" s="157">
        <v>4</v>
      </c>
      <c r="I229" s="157">
        <v>17</v>
      </c>
      <c r="J229" s="157" t="s">
        <v>1549</v>
      </c>
      <c r="K229" s="157" t="s">
        <v>1550</v>
      </c>
      <c r="L229" s="175"/>
    </row>
    <row r="230" spans="1:12" s="100" customFormat="1" ht="12.75">
      <c r="A230" s="98" t="s">
        <v>1343</v>
      </c>
      <c r="B230" s="154" t="s">
        <v>2345</v>
      </c>
      <c r="C230" s="157" t="s">
        <v>207</v>
      </c>
      <c r="D230" s="157" t="s">
        <v>910</v>
      </c>
      <c r="E230" s="157" t="s">
        <v>2832</v>
      </c>
      <c r="F230" s="157"/>
      <c r="G230" s="157">
        <v>0</v>
      </c>
      <c r="H230" s="157">
        <v>0</v>
      </c>
      <c r="I230" s="157">
        <v>19</v>
      </c>
      <c r="J230" s="157" t="s">
        <v>2627</v>
      </c>
      <c r="K230" s="157" t="s">
        <v>2627</v>
      </c>
      <c r="L230" s="175"/>
    </row>
    <row r="231" spans="1:12" s="100" customFormat="1" ht="12.75">
      <c r="A231" s="98" t="s">
        <v>1343</v>
      </c>
      <c r="B231" s="154" t="s">
        <v>2345</v>
      </c>
      <c r="C231" s="157" t="s">
        <v>207</v>
      </c>
      <c r="D231" s="157" t="s">
        <v>911</v>
      </c>
      <c r="E231" s="157" t="s">
        <v>2829</v>
      </c>
      <c r="F231" s="157" t="s">
        <v>196</v>
      </c>
      <c r="G231" s="157">
        <v>0</v>
      </c>
      <c r="H231" s="157">
        <v>10</v>
      </c>
      <c r="I231" s="157">
        <v>90</v>
      </c>
      <c r="J231" s="157" t="s">
        <v>1551</v>
      </c>
      <c r="K231" s="157" t="s">
        <v>1552</v>
      </c>
      <c r="L231" s="175"/>
    </row>
    <row r="232" spans="1:12" s="100" customFormat="1" ht="12.75">
      <c r="A232" s="98" t="s">
        <v>1343</v>
      </c>
      <c r="B232" s="154" t="s">
        <v>2345</v>
      </c>
      <c r="C232" s="157" t="s">
        <v>207</v>
      </c>
      <c r="D232" s="157" t="s">
        <v>912</v>
      </c>
      <c r="E232" s="157" t="s">
        <v>2829</v>
      </c>
      <c r="F232" s="157" t="s">
        <v>196</v>
      </c>
      <c r="G232" s="157">
        <v>0</v>
      </c>
      <c r="H232" s="157">
        <v>0</v>
      </c>
      <c r="I232" s="157">
        <v>15</v>
      </c>
      <c r="J232" s="157" t="s">
        <v>2582</v>
      </c>
      <c r="K232" s="157" t="s">
        <v>2767</v>
      </c>
      <c r="L232" s="175"/>
    </row>
    <row r="233" spans="1:12" s="100" customFormat="1" ht="12.75">
      <c r="A233" s="98" t="s">
        <v>1343</v>
      </c>
      <c r="B233" s="154" t="s">
        <v>2345</v>
      </c>
      <c r="C233" s="157" t="s">
        <v>207</v>
      </c>
      <c r="D233" s="157" t="s">
        <v>913</v>
      </c>
      <c r="E233" s="157" t="s">
        <v>2829</v>
      </c>
      <c r="F233" s="157" t="s">
        <v>196</v>
      </c>
      <c r="G233" s="157">
        <v>0</v>
      </c>
      <c r="H233" s="157">
        <v>22</v>
      </c>
      <c r="I233" s="157">
        <v>35</v>
      </c>
      <c r="J233" s="157" t="s">
        <v>2780</v>
      </c>
      <c r="K233" s="157" t="s">
        <v>1553</v>
      </c>
      <c r="L233" s="175"/>
    </row>
    <row r="234" spans="1:12" s="100" customFormat="1" ht="12.75">
      <c r="A234" s="98" t="s">
        <v>1343</v>
      </c>
      <c r="B234" s="154" t="s">
        <v>2345</v>
      </c>
      <c r="C234" s="157" t="s">
        <v>207</v>
      </c>
      <c r="D234" s="157" t="s">
        <v>914</v>
      </c>
      <c r="E234" s="157" t="s">
        <v>2825</v>
      </c>
      <c r="F234" s="157" t="s">
        <v>207</v>
      </c>
      <c r="G234" s="157">
        <v>0</v>
      </c>
      <c r="H234" s="157">
        <v>0</v>
      </c>
      <c r="I234" s="157">
        <v>20</v>
      </c>
      <c r="J234" s="157" t="s">
        <v>2560</v>
      </c>
      <c r="K234" s="157" t="s">
        <v>2562</v>
      </c>
      <c r="L234" s="175"/>
    </row>
    <row r="235" spans="1:12" s="100" customFormat="1" ht="12.75">
      <c r="A235" s="98" t="s">
        <v>1343</v>
      </c>
      <c r="B235" s="154" t="s">
        <v>2345</v>
      </c>
      <c r="C235" s="157" t="s">
        <v>207</v>
      </c>
      <c r="D235" s="157" t="s">
        <v>915</v>
      </c>
      <c r="E235" s="157" t="s">
        <v>2825</v>
      </c>
      <c r="F235" s="157" t="s">
        <v>207</v>
      </c>
      <c r="G235" s="157">
        <v>0</v>
      </c>
      <c r="H235" s="157">
        <v>1</v>
      </c>
      <c r="I235" s="157">
        <v>10</v>
      </c>
      <c r="J235" s="157" t="s">
        <v>2565</v>
      </c>
      <c r="K235" s="157" t="s">
        <v>2598</v>
      </c>
      <c r="L235" s="175"/>
    </row>
    <row r="236" spans="1:12" s="100" customFormat="1" ht="12.75">
      <c r="A236" s="98" t="s">
        <v>1343</v>
      </c>
      <c r="B236" s="154" t="s">
        <v>2345</v>
      </c>
      <c r="C236" s="157" t="s">
        <v>207</v>
      </c>
      <c r="D236" s="157" t="s">
        <v>916</v>
      </c>
      <c r="E236" s="157" t="s">
        <v>2825</v>
      </c>
      <c r="F236" s="157" t="s">
        <v>207</v>
      </c>
      <c r="G236" s="157">
        <v>0</v>
      </c>
      <c r="H236" s="157">
        <v>1</v>
      </c>
      <c r="I236" s="157">
        <v>70</v>
      </c>
      <c r="J236" s="157" t="s">
        <v>2611</v>
      </c>
      <c r="K236" s="157" t="s">
        <v>2561</v>
      </c>
      <c r="L236" s="175"/>
    </row>
    <row r="237" spans="1:12" s="100" customFormat="1" ht="12.75">
      <c r="A237" s="98" t="s">
        <v>1343</v>
      </c>
      <c r="B237" s="154" t="s">
        <v>2345</v>
      </c>
      <c r="C237" s="157" t="s">
        <v>207</v>
      </c>
      <c r="D237" s="157" t="s">
        <v>917</v>
      </c>
      <c r="E237" s="157" t="s">
        <v>2829</v>
      </c>
      <c r="F237" s="157" t="s">
        <v>196</v>
      </c>
      <c r="G237" s="157">
        <v>0</v>
      </c>
      <c r="H237" s="157">
        <v>0</v>
      </c>
      <c r="I237" s="157">
        <v>25</v>
      </c>
      <c r="J237" s="157" t="s">
        <v>2706</v>
      </c>
      <c r="K237" s="157" t="s">
        <v>2664</v>
      </c>
      <c r="L237" s="175"/>
    </row>
    <row r="238" spans="1:12" s="100" customFormat="1" ht="12.75">
      <c r="A238" s="98" t="s">
        <v>1343</v>
      </c>
      <c r="B238" s="154" t="s">
        <v>2345</v>
      </c>
      <c r="C238" s="157" t="s">
        <v>207</v>
      </c>
      <c r="D238" s="157" t="s">
        <v>918</v>
      </c>
      <c r="E238" s="157" t="s">
        <v>2829</v>
      </c>
      <c r="F238" s="157" t="s">
        <v>196</v>
      </c>
      <c r="G238" s="157">
        <v>0</v>
      </c>
      <c r="H238" s="157">
        <v>0</v>
      </c>
      <c r="I238" s="157">
        <v>35</v>
      </c>
      <c r="J238" s="157" t="s">
        <v>1554</v>
      </c>
      <c r="K238" s="157" t="s">
        <v>2689</v>
      </c>
      <c r="L238" s="175"/>
    </row>
    <row r="239" spans="1:12" s="100" customFormat="1" ht="12.75">
      <c r="A239" s="98" t="s">
        <v>1343</v>
      </c>
      <c r="B239" s="154" t="s">
        <v>2345</v>
      </c>
      <c r="C239" s="157" t="s">
        <v>207</v>
      </c>
      <c r="D239" s="157" t="s">
        <v>919</v>
      </c>
      <c r="E239" s="157" t="s">
        <v>2825</v>
      </c>
      <c r="F239" s="157" t="s">
        <v>207</v>
      </c>
      <c r="G239" s="157">
        <v>0</v>
      </c>
      <c r="H239" s="157">
        <v>5</v>
      </c>
      <c r="I239" s="157">
        <v>8</v>
      </c>
      <c r="J239" s="157" t="s">
        <v>1385</v>
      </c>
      <c r="K239" s="157" t="s">
        <v>2767</v>
      </c>
      <c r="L239" s="175"/>
    </row>
    <row r="240" spans="1:12" s="100" customFormat="1" ht="12.75">
      <c r="A240" s="98" t="s">
        <v>1343</v>
      </c>
      <c r="B240" s="154" t="s">
        <v>2345</v>
      </c>
      <c r="C240" s="157" t="s">
        <v>207</v>
      </c>
      <c r="D240" s="157" t="s">
        <v>920</v>
      </c>
      <c r="E240" s="157" t="s">
        <v>2829</v>
      </c>
      <c r="F240" s="157" t="s">
        <v>196</v>
      </c>
      <c r="G240" s="157">
        <v>0</v>
      </c>
      <c r="H240" s="157">
        <v>7</v>
      </c>
      <c r="I240" s="157">
        <v>8</v>
      </c>
      <c r="J240" s="157" t="s">
        <v>1555</v>
      </c>
      <c r="K240" s="157" t="s">
        <v>1556</v>
      </c>
      <c r="L240" s="175"/>
    </row>
    <row r="241" spans="1:12" s="100" customFormat="1" ht="12.75">
      <c r="A241" s="98" t="s">
        <v>1343</v>
      </c>
      <c r="B241" s="154" t="s">
        <v>2345</v>
      </c>
      <c r="C241" s="157" t="s">
        <v>207</v>
      </c>
      <c r="D241" s="157" t="s">
        <v>921</v>
      </c>
      <c r="E241" s="157" t="s">
        <v>2825</v>
      </c>
      <c r="F241" s="157" t="s">
        <v>207</v>
      </c>
      <c r="G241" s="157">
        <v>0</v>
      </c>
      <c r="H241" s="157">
        <v>1</v>
      </c>
      <c r="I241" s="157">
        <v>50</v>
      </c>
      <c r="J241" s="157" t="s">
        <v>2580</v>
      </c>
      <c r="K241" s="157" t="s">
        <v>2561</v>
      </c>
      <c r="L241" s="175"/>
    </row>
    <row r="242" spans="1:12" s="100" customFormat="1" ht="12.75">
      <c r="A242" s="98" t="s">
        <v>1343</v>
      </c>
      <c r="B242" s="154" t="s">
        <v>2345</v>
      </c>
      <c r="C242" s="157" t="s">
        <v>207</v>
      </c>
      <c r="D242" s="157" t="s">
        <v>922</v>
      </c>
      <c r="E242" s="157" t="s">
        <v>2825</v>
      </c>
      <c r="F242" s="157" t="s">
        <v>207</v>
      </c>
      <c r="G242" s="157">
        <v>0</v>
      </c>
      <c r="H242" s="157">
        <v>1</v>
      </c>
      <c r="I242" s="157">
        <v>70</v>
      </c>
      <c r="J242" s="157" t="s">
        <v>2611</v>
      </c>
      <c r="K242" s="157" t="s">
        <v>2561</v>
      </c>
      <c r="L242" s="175"/>
    </row>
    <row r="243" spans="1:12" s="100" customFormat="1" ht="12.75">
      <c r="A243" s="98" t="s">
        <v>1343</v>
      </c>
      <c r="B243" s="154" t="s">
        <v>2345</v>
      </c>
      <c r="C243" s="157" t="s">
        <v>207</v>
      </c>
      <c r="D243" s="157" t="s">
        <v>923</v>
      </c>
      <c r="E243" s="157" t="s">
        <v>2825</v>
      </c>
      <c r="F243" s="157" t="s">
        <v>207</v>
      </c>
      <c r="G243" s="157">
        <v>0</v>
      </c>
      <c r="H243" s="157">
        <v>1</v>
      </c>
      <c r="I243" s="157">
        <v>90</v>
      </c>
      <c r="J243" s="157" t="s">
        <v>2686</v>
      </c>
      <c r="K243" s="157" t="s">
        <v>2559</v>
      </c>
      <c r="L243" s="175"/>
    </row>
    <row r="244" spans="1:12" s="100" customFormat="1" ht="12.75">
      <c r="A244" s="98" t="s">
        <v>1343</v>
      </c>
      <c r="B244" s="154" t="s">
        <v>2345</v>
      </c>
      <c r="C244" s="157" t="s">
        <v>207</v>
      </c>
      <c r="D244" s="157" t="s">
        <v>924</v>
      </c>
      <c r="E244" s="157" t="s">
        <v>2825</v>
      </c>
      <c r="F244" s="157" t="s">
        <v>207</v>
      </c>
      <c r="G244" s="157">
        <v>0</v>
      </c>
      <c r="H244" s="157">
        <v>1</v>
      </c>
      <c r="I244" s="157">
        <v>75</v>
      </c>
      <c r="J244" s="157" t="s">
        <v>2611</v>
      </c>
      <c r="K244" s="157" t="s">
        <v>2559</v>
      </c>
      <c r="L244" s="175"/>
    </row>
    <row r="245" spans="1:12" s="100" customFormat="1" ht="12.75">
      <c r="A245" s="98" t="s">
        <v>1343</v>
      </c>
      <c r="B245" s="154" t="s">
        <v>2345</v>
      </c>
      <c r="C245" s="157" t="s">
        <v>207</v>
      </c>
      <c r="D245" s="157" t="s">
        <v>925</v>
      </c>
      <c r="E245" s="157" t="s">
        <v>2829</v>
      </c>
      <c r="F245" s="157" t="s">
        <v>196</v>
      </c>
      <c r="G245" s="157">
        <v>0</v>
      </c>
      <c r="H245" s="157">
        <v>6</v>
      </c>
      <c r="I245" s="157">
        <v>91</v>
      </c>
      <c r="J245" s="157" t="s">
        <v>1414</v>
      </c>
      <c r="K245" s="157" t="s">
        <v>1557</v>
      </c>
      <c r="L245" s="175"/>
    </row>
    <row r="246" spans="1:12" s="100" customFormat="1" ht="12.75">
      <c r="A246" s="98" t="s">
        <v>1343</v>
      </c>
      <c r="B246" s="154" t="s">
        <v>2345</v>
      </c>
      <c r="C246" s="157" t="s">
        <v>207</v>
      </c>
      <c r="D246" s="157" t="s">
        <v>926</v>
      </c>
      <c r="E246" s="157" t="s">
        <v>2829</v>
      </c>
      <c r="F246" s="157" t="s">
        <v>196</v>
      </c>
      <c r="G246" s="157">
        <v>0</v>
      </c>
      <c r="H246" s="157">
        <v>5</v>
      </c>
      <c r="I246" s="157">
        <v>26</v>
      </c>
      <c r="J246" s="157" t="s">
        <v>1558</v>
      </c>
      <c r="K246" s="157" t="s">
        <v>1559</v>
      </c>
      <c r="L246" s="175"/>
    </row>
    <row r="247" spans="1:12" s="100" customFormat="1" ht="12.75">
      <c r="A247" s="98" t="s">
        <v>1343</v>
      </c>
      <c r="B247" s="154" t="s">
        <v>2345</v>
      </c>
      <c r="C247" s="157" t="s">
        <v>207</v>
      </c>
      <c r="D247" s="157" t="s">
        <v>927</v>
      </c>
      <c r="E247" s="157" t="s">
        <v>2829</v>
      </c>
      <c r="F247" s="157" t="s">
        <v>196</v>
      </c>
      <c r="G247" s="157">
        <v>0</v>
      </c>
      <c r="H247" s="157">
        <v>6</v>
      </c>
      <c r="I247" s="157">
        <v>16</v>
      </c>
      <c r="J247" s="157" t="s">
        <v>1560</v>
      </c>
      <c r="K247" s="157" t="s">
        <v>1561</v>
      </c>
      <c r="L247" s="175"/>
    </row>
    <row r="248" spans="1:12" s="100" customFormat="1" ht="12.75">
      <c r="A248" s="98" t="s">
        <v>1343</v>
      </c>
      <c r="B248" s="154" t="s">
        <v>2345</v>
      </c>
      <c r="C248" s="157" t="s">
        <v>207</v>
      </c>
      <c r="D248" s="157" t="s">
        <v>928</v>
      </c>
      <c r="E248" s="157" t="s">
        <v>2829</v>
      </c>
      <c r="F248" s="157" t="s">
        <v>196</v>
      </c>
      <c r="G248" s="157">
        <v>0</v>
      </c>
      <c r="H248" s="157">
        <v>5</v>
      </c>
      <c r="I248" s="157">
        <v>0</v>
      </c>
      <c r="J248" s="157" t="s">
        <v>1365</v>
      </c>
      <c r="K248" s="157" t="s">
        <v>1366</v>
      </c>
      <c r="L248" s="175"/>
    </row>
    <row r="249" spans="1:12" s="100" customFormat="1" ht="12.75">
      <c r="A249" s="98" t="s">
        <v>1343</v>
      </c>
      <c r="B249" s="154" t="s">
        <v>2346</v>
      </c>
      <c r="C249" s="157" t="s">
        <v>207</v>
      </c>
      <c r="D249" s="157" t="s">
        <v>929</v>
      </c>
      <c r="E249" s="157" t="s">
        <v>2829</v>
      </c>
      <c r="F249" s="157" t="s">
        <v>196</v>
      </c>
      <c r="G249" s="157">
        <v>0</v>
      </c>
      <c r="H249" s="157">
        <v>6</v>
      </c>
      <c r="I249" s="157">
        <v>51</v>
      </c>
      <c r="J249" s="157" t="s">
        <v>2746</v>
      </c>
      <c r="K249" s="157" t="s">
        <v>1365</v>
      </c>
      <c r="L249" s="175"/>
    </row>
    <row r="250" spans="1:12" s="100" customFormat="1" ht="12.75">
      <c r="A250" s="98" t="s">
        <v>1343</v>
      </c>
      <c r="B250" s="154" t="s">
        <v>2346</v>
      </c>
      <c r="C250" s="157" t="s">
        <v>207</v>
      </c>
      <c r="D250" s="157" t="s">
        <v>930</v>
      </c>
      <c r="E250" s="157" t="s">
        <v>2829</v>
      </c>
      <c r="F250" s="157" t="s">
        <v>196</v>
      </c>
      <c r="G250" s="157">
        <v>0</v>
      </c>
      <c r="H250" s="157">
        <v>2</v>
      </c>
      <c r="I250" s="157">
        <v>68</v>
      </c>
      <c r="J250" s="157" t="s">
        <v>1562</v>
      </c>
      <c r="K250" s="157" t="s">
        <v>1563</v>
      </c>
      <c r="L250" s="175"/>
    </row>
    <row r="251" spans="1:12" s="100" customFormat="1" ht="12.75">
      <c r="A251" s="98" t="s">
        <v>1343</v>
      </c>
      <c r="B251" s="154" t="s">
        <v>2346</v>
      </c>
      <c r="C251" s="157" t="s">
        <v>207</v>
      </c>
      <c r="D251" s="157" t="s">
        <v>931</v>
      </c>
      <c r="E251" s="157" t="s">
        <v>2829</v>
      </c>
      <c r="F251" s="157" t="s">
        <v>196</v>
      </c>
      <c r="G251" s="157">
        <v>0</v>
      </c>
      <c r="H251" s="157">
        <v>25</v>
      </c>
      <c r="I251" s="157">
        <v>9</v>
      </c>
      <c r="J251" s="157" t="s">
        <v>1564</v>
      </c>
      <c r="K251" s="157" t="s">
        <v>1565</v>
      </c>
      <c r="L251" s="175"/>
    </row>
    <row r="252" spans="1:12" s="100" customFormat="1" ht="12.75">
      <c r="A252" s="98" t="s">
        <v>1343</v>
      </c>
      <c r="B252" s="154" t="s">
        <v>2346</v>
      </c>
      <c r="C252" s="157" t="s">
        <v>207</v>
      </c>
      <c r="D252" s="157" t="s">
        <v>932</v>
      </c>
      <c r="E252" s="157" t="s">
        <v>2829</v>
      </c>
      <c r="F252" s="157" t="s">
        <v>196</v>
      </c>
      <c r="G252" s="157">
        <v>0</v>
      </c>
      <c r="H252" s="157">
        <v>36</v>
      </c>
      <c r="I252" s="157">
        <v>33</v>
      </c>
      <c r="J252" s="157" t="s">
        <v>1566</v>
      </c>
      <c r="K252" s="157" t="s">
        <v>1567</v>
      </c>
      <c r="L252" s="175"/>
    </row>
    <row r="253" spans="1:12" s="100" customFormat="1" ht="12.75">
      <c r="A253" s="98" t="s">
        <v>1343</v>
      </c>
      <c r="B253" s="154" t="s">
        <v>2345</v>
      </c>
      <c r="C253" s="157" t="s">
        <v>207</v>
      </c>
      <c r="D253" s="157" t="s">
        <v>933</v>
      </c>
      <c r="E253" s="157" t="s">
        <v>2830</v>
      </c>
      <c r="F253" s="157" t="s">
        <v>196</v>
      </c>
      <c r="G253" s="157">
        <v>0</v>
      </c>
      <c r="H253" s="157">
        <v>21</v>
      </c>
      <c r="I253" s="157">
        <v>65</v>
      </c>
      <c r="J253" s="157" t="s">
        <v>1568</v>
      </c>
      <c r="K253" s="157" t="s">
        <v>1569</v>
      </c>
      <c r="L253" s="175"/>
    </row>
    <row r="254" spans="1:12" s="100" customFormat="1" ht="12.75">
      <c r="A254" s="98" t="s">
        <v>1343</v>
      </c>
      <c r="B254" s="154" t="s">
        <v>2345</v>
      </c>
      <c r="C254" s="157" t="s">
        <v>207</v>
      </c>
      <c r="D254" s="157" t="s">
        <v>934</v>
      </c>
      <c r="E254" s="157" t="s">
        <v>2830</v>
      </c>
      <c r="F254" s="157" t="s">
        <v>196</v>
      </c>
      <c r="G254" s="157">
        <v>0</v>
      </c>
      <c r="H254" s="157">
        <v>21</v>
      </c>
      <c r="I254" s="157">
        <v>64</v>
      </c>
      <c r="J254" s="157" t="s">
        <v>1570</v>
      </c>
      <c r="K254" s="157" t="s">
        <v>1569</v>
      </c>
      <c r="L254" s="175"/>
    </row>
    <row r="255" spans="1:12" s="100" customFormat="1" ht="12.75">
      <c r="A255" s="98" t="s">
        <v>1343</v>
      </c>
      <c r="B255" s="154" t="s">
        <v>2345</v>
      </c>
      <c r="C255" s="157" t="s">
        <v>207</v>
      </c>
      <c r="D255" s="157" t="s">
        <v>935</v>
      </c>
      <c r="E255" s="157" t="s">
        <v>2829</v>
      </c>
      <c r="F255" s="157" t="s">
        <v>196</v>
      </c>
      <c r="G255" s="157">
        <v>0</v>
      </c>
      <c r="H255" s="157">
        <v>94</v>
      </c>
      <c r="I255" s="157">
        <v>56</v>
      </c>
      <c r="J255" s="157" t="s">
        <v>343</v>
      </c>
      <c r="K255" s="157" t="s">
        <v>1571</v>
      </c>
      <c r="L255" s="175"/>
    </row>
    <row r="256" spans="1:12" s="100" customFormat="1" ht="12.75">
      <c r="A256" s="98" t="s">
        <v>1343</v>
      </c>
      <c r="B256" s="154" t="s">
        <v>2345</v>
      </c>
      <c r="C256" s="157" t="s">
        <v>207</v>
      </c>
      <c r="D256" s="157" t="s">
        <v>936</v>
      </c>
      <c r="E256" s="157" t="s">
        <v>2829</v>
      </c>
      <c r="F256" s="157" t="s">
        <v>196</v>
      </c>
      <c r="G256" s="157">
        <v>0</v>
      </c>
      <c r="H256" s="157">
        <v>0</v>
      </c>
      <c r="I256" s="157">
        <v>70</v>
      </c>
      <c r="J256" s="157" t="s">
        <v>2563</v>
      </c>
      <c r="K256" s="157" t="s">
        <v>1428</v>
      </c>
      <c r="L256" s="175"/>
    </row>
    <row r="257" spans="1:12" s="100" customFormat="1" ht="12.75">
      <c r="A257" s="98" t="s">
        <v>1343</v>
      </c>
      <c r="B257" s="154" t="s">
        <v>2345</v>
      </c>
      <c r="C257" s="157" t="s">
        <v>207</v>
      </c>
      <c r="D257" s="157" t="s">
        <v>937</v>
      </c>
      <c r="E257" s="157" t="s">
        <v>2829</v>
      </c>
      <c r="F257" s="157" t="s">
        <v>196</v>
      </c>
      <c r="G257" s="157">
        <v>0</v>
      </c>
      <c r="H257" s="157">
        <v>2</v>
      </c>
      <c r="I257" s="157">
        <v>51</v>
      </c>
      <c r="J257" s="157" t="s">
        <v>1572</v>
      </c>
      <c r="K257" s="157" t="s">
        <v>1573</v>
      </c>
      <c r="L257" s="175"/>
    </row>
    <row r="258" spans="1:12" s="100" customFormat="1" ht="12.75">
      <c r="A258" s="98" t="s">
        <v>1343</v>
      </c>
      <c r="B258" s="154" t="s">
        <v>2345</v>
      </c>
      <c r="C258" s="157" t="s">
        <v>207</v>
      </c>
      <c r="D258" s="157" t="s">
        <v>938</v>
      </c>
      <c r="E258" s="157" t="s">
        <v>2833</v>
      </c>
      <c r="F258" s="157" t="s">
        <v>203</v>
      </c>
      <c r="G258" s="157">
        <v>0</v>
      </c>
      <c r="H258" s="157">
        <v>22</v>
      </c>
      <c r="I258" s="157">
        <v>36</v>
      </c>
      <c r="J258" s="157" t="s">
        <v>2808</v>
      </c>
      <c r="K258" s="157" t="s">
        <v>1574</v>
      </c>
      <c r="L258" s="175"/>
    </row>
    <row r="259" spans="1:12" s="100" customFormat="1" ht="12.75">
      <c r="A259" s="98" t="s">
        <v>1343</v>
      </c>
      <c r="B259" s="154" t="s">
        <v>2345</v>
      </c>
      <c r="C259" s="157" t="s">
        <v>207</v>
      </c>
      <c r="D259" s="157" t="s">
        <v>939</v>
      </c>
      <c r="E259" s="157" t="s">
        <v>2833</v>
      </c>
      <c r="F259" s="157" t="s">
        <v>203</v>
      </c>
      <c r="G259" s="157">
        <v>0</v>
      </c>
      <c r="H259" s="157">
        <v>1</v>
      </c>
      <c r="I259" s="157">
        <v>10</v>
      </c>
      <c r="J259" s="157" t="s">
        <v>1575</v>
      </c>
      <c r="K259" s="157" t="s">
        <v>2695</v>
      </c>
      <c r="L259" s="175"/>
    </row>
    <row r="260" spans="1:12" s="100" customFormat="1" ht="12.75">
      <c r="A260" s="98" t="s">
        <v>1343</v>
      </c>
      <c r="B260" s="154" t="s">
        <v>2345</v>
      </c>
      <c r="C260" s="157" t="s">
        <v>207</v>
      </c>
      <c r="D260" s="157" t="s">
        <v>940</v>
      </c>
      <c r="E260" s="157" t="s">
        <v>2833</v>
      </c>
      <c r="F260" s="157" t="s">
        <v>203</v>
      </c>
      <c r="G260" s="157">
        <v>0</v>
      </c>
      <c r="H260" s="157">
        <v>6</v>
      </c>
      <c r="I260" s="157">
        <v>73</v>
      </c>
      <c r="J260" s="157" t="s">
        <v>1576</v>
      </c>
      <c r="K260" s="157" t="s">
        <v>1873</v>
      </c>
      <c r="L260" s="175"/>
    </row>
    <row r="261" spans="1:12" s="100" customFormat="1" ht="12.75">
      <c r="A261" s="98" t="s">
        <v>1343</v>
      </c>
      <c r="B261" s="154" t="s">
        <v>2345</v>
      </c>
      <c r="C261" s="157" t="s">
        <v>207</v>
      </c>
      <c r="D261" s="157" t="s">
        <v>941</v>
      </c>
      <c r="E261" s="157" t="s">
        <v>2829</v>
      </c>
      <c r="F261" s="157" t="s">
        <v>196</v>
      </c>
      <c r="G261" s="157">
        <v>0</v>
      </c>
      <c r="H261" s="157">
        <v>52</v>
      </c>
      <c r="I261" s="157">
        <v>75</v>
      </c>
      <c r="J261" s="157" t="s">
        <v>1874</v>
      </c>
      <c r="K261" s="157" t="s">
        <v>1875</v>
      </c>
      <c r="L261" s="175"/>
    </row>
    <row r="262" spans="1:12" s="100" customFormat="1" ht="12.75">
      <c r="A262" s="98" t="s">
        <v>1343</v>
      </c>
      <c r="B262" s="154" t="s">
        <v>2345</v>
      </c>
      <c r="C262" s="157" t="s">
        <v>207</v>
      </c>
      <c r="D262" s="157" t="s">
        <v>942</v>
      </c>
      <c r="E262" s="157" t="s">
        <v>2829</v>
      </c>
      <c r="F262" s="157" t="s">
        <v>196</v>
      </c>
      <c r="G262" s="157">
        <v>0</v>
      </c>
      <c r="H262" s="157">
        <v>1</v>
      </c>
      <c r="I262" s="157">
        <v>6</v>
      </c>
      <c r="J262" s="157" t="s">
        <v>1876</v>
      </c>
      <c r="K262" s="157" t="s">
        <v>2688</v>
      </c>
      <c r="L262" s="175"/>
    </row>
    <row r="263" spans="1:12" s="100" customFormat="1" ht="12.75">
      <c r="A263" s="98" t="s">
        <v>1343</v>
      </c>
      <c r="B263" s="154" t="s">
        <v>2345</v>
      </c>
      <c r="C263" s="157" t="s">
        <v>207</v>
      </c>
      <c r="D263" s="157" t="s">
        <v>943</v>
      </c>
      <c r="E263" s="157" t="s">
        <v>2829</v>
      </c>
      <c r="F263" s="157" t="s">
        <v>196</v>
      </c>
      <c r="G263" s="157">
        <v>0</v>
      </c>
      <c r="H263" s="157">
        <v>0</v>
      </c>
      <c r="I263" s="157">
        <v>18</v>
      </c>
      <c r="J263" s="157" t="s">
        <v>2686</v>
      </c>
      <c r="K263" s="157" t="s">
        <v>2580</v>
      </c>
      <c r="L263" s="175"/>
    </row>
    <row r="264" spans="1:12" s="100" customFormat="1" ht="12.75">
      <c r="A264" s="98" t="s">
        <v>1343</v>
      </c>
      <c r="B264" s="154" t="s">
        <v>2345</v>
      </c>
      <c r="C264" s="157" t="s">
        <v>207</v>
      </c>
      <c r="D264" s="157" t="s">
        <v>944</v>
      </c>
      <c r="E264" s="157" t="s">
        <v>2829</v>
      </c>
      <c r="F264" s="157" t="s">
        <v>196</v>
      </c>
      <c r="G264" s="157">
        <v>0</v>
      </c>
      <c r="H264" s="157">
        <v>40</v>
      </c>
      <c r="I264" s="157">
        <v>85</v>
      </c>
      <c r="J264" s="157" t="s">
        <v>1877</v>
      </c>
      <c r="K264" s="157" t="s">
        <v>1878</v>
      </c>
      <c r="L264" s="175"/>
    </row>
    <row r="265" spans="1:12" s="100" customFormat="1" ht="12.75">
      <c r="A265" s="98" t="s">
        <v>1343</v>
      </c>
      <c r="B265" s="154" t="s">
        <v>2345</v>
      </c>
      <c r="C265" s="157" t="s">
        <v>207</v>
      </c>
      <c r="D265" s="157" t="s">
        <v>945</v>
      </c>
      <c r="E265" s="157" t="s">
        <v>2829</v>
      </c>
      <c r="F265" s="157" t="s">
        <v>196</v>
      </c>
      <c r="G265" s="157">
        <v>0</v>
      </c>
      <c r="H265" s="157">
        <v>40</v>
      </c>
      <c r="I265" s="157">
        <v>25</v>
      </c>
      <c r="J265" s="157" t="s">
        <v>1879</v>
      </c>
      <c r="K265" s="157" t="s">
        <v>1880</v>
      </c>
      <c r="L265" s="175"/>
    </row>
    <row r="266" spans="1:12" s="100" customFormat="1" ht="12.75">
      <c r="A266" s="98" t="s">
        <v>1343</v>
      </c>
      <c r="B266" s="154" t="s">
        <v>2345</v>
      </c>
      <c r="C266" s="157" t="s">
        <v>207</v>
      </c>
      <c r="D266" s="157" t="s">
        <v>946</v>
      </c>
      <c r="E266" s="157" t="s">
        <v>2829</v>
      </c>
      <c r="F266" s="157" t="s">
        <v>196</v>
      </c>
      <c r="G266" s="157">
        <v>0</v>
      </c>
      <c r="H266" s="157">
        <v>54</v>
      </c>
      <c r="I266" s="157">
        <v>76</v>
      </c>
      <c r="J266" s="157" t="s">
        <v>1881</v>
      </c>
      <c r="K266" s="157" t="s">
        <v>1882</v>
      </c>
      <c r="L266" s="175"/>
    </row>
    <row r="267" spans="1:12" s="100" customFormat="1" ht="12.75">
      <c r="A267" s="98" t="s">
        <v>1343</v>
      </c>
      <c r="B267" s="154" t="s">
        <v>2345</v>
      </c>
      <c r="C267" s="157" t="s">
        <v>207</v>
      </c>
      <c r="D267" s="157" t="s">
        <v>2389</v>
      </c>
      <c r="E267" s="157" t="s">
        <v>2825</v>
      </c>
      <c r="F267" s="157" t="s">
        <v>199</v>
      </c>
      <c r="G267" s="157">
        <v>0</v>
      </c>
      <c r="H267" s="157">
        <v>10</v>
      </c>
      <c r="I267" s="157">
        <v>36</v>
      </c>
      <c r="J267" s="157" t="s">
        <v>1573</v>
      </c>
      <c r="K267" s="157" t="s">
        <v>2615</v>
      </c>
      <c r="L267" s="175"/>
    </row>
    <row r="268" spans="1:12" s="100" customFormat="1" ht="12.75">
      <c r="A268" s="98" t="s">
        <v>1343</v>
      </c>
      <c r="B268" s="154" t="s">
        <v>2345</v>
      </c>
      <c r="C268" s="157" t="s">
        <v>207</v>
      </c>
      <c r="D268" s="157" t="s">
        <v>947</v>
      </c>
      <c r="E268" s="157" t="s">
        <v>2829</v>
      </c>
      <c r="F268" s="157" t="s">
        <v>196</v>
      </c>
      <c r="G268" s="157">
        <v>0</v>
      </c>
      <c r="H268" s="157">
        <v>8</v>
      </c>
      <c r="I268" s="157">
        <v>96</v>
      </c>
      <c r="J268" s="157" t="s">
        <v>1430</v>
      </c>
      <c r="K268" s="157" t="s">
        <v>1883</v>
      </c>
      <c r="L268" s="175"/>
    </row>
    <row r="269" spans="1:12" s="100" customFormat="1" ht="12.75">
      <c r="A269" s="98" t="s">
        <v>1343</v>
      </c>
      <c r="B269" s="154" t="s">
        <v>2345</v>
      </c>
      <c r="C269" s="157" t="s">
        <v>207</v>
      </c>
      <c r="D269" s="157" t="s">
        <v>2396</v>
      </c>
      <c r="E269" s="157" t="s">
        <v>2829</v>
      </c>
      <c r="F269" s="157" t="s">
        <v>196</v>
      </c>
      <c r="G269" s="157">
        <v>0</v>
      </c>
      <c r="H269" s="157">
        <v>13</v>
      </c>
      <c r="I269" s="157">
        <v>47</v>
      </c>
      <c r="J269" s="157" t="s">
        <v>1884</v>
      </c>
      <c r="K269" s="157" t="s">
        <v>1885</v>
      </c>
      <c r="L269" s="175"/>
    </row>
    <row r="270" spans="1:12" s="100" customFormat="1" ht="12.75">
      <c r="A270" s="98" t="s">
        <v>1343</v>
      </c>
      <c r="B270" s="154" t="s">
        <v>2345</v>
      </c>
      <c r="C270" s="157" t="s">
        <v>196</v>
      </c>
      <c r="D270" s="157" t="s">
        <v>211</v>
      </c>
      <c r="E270" s="157" t="s">
        <v>2825</v>
      </c>
      <c r="F270" s="157" t="s">
        <v>196</v>
      </c>
      <c r="G270" s="157">
        <v>0</v>
      </c>
      <c r="H270" s="157">
        <v>45</v>
      </c>
      <c r="I270" s="157">
        <v>92</v>
      </c>
      <c r="J270" s="157" t="s">
        <v>1886</v>
      </c>
      <c r="K270" s="157" t="s">
        <v>1357</v>
      </c>
      <c r="L270" s="175"/>
    </row>
    <row r="271" spans="1:12" s="100" customFormat="1" ht="12.75">
      <c r="A271" s="98" t="s">
        <v>1343</v>
      </c>
      <c r="B271" s="154" t="s">
        <v>2345</v>
      </c>
      <c r="C271" s="157" t="s">
        <v>196</v>
      </c>
      <c r="D271" s="157" t="s">
        <v>219</v>
      </c>
      <c r="E271" s="157" t="s">
        <v>2825</v>
      </c>
      <c r="F271" s="157" t="s">
        <v>196</v>
      </c>
      <c r="G271" s="157">
        <v>0</v>
      </c>
      <c r="H271" s="157">
        <v>13</v>
      </c>
      <c r="I271" s="157">
        <v>78</v>
      </c>
      <c r="J271" s="157" t="s">
        <v>1068</v>
      </c>
      <c r="K271" s="157" t="s">
        <v>2706</v>
      </c>
      <c r="L271" s="175"/>
    </row>
    <row r="272" spans="1:12" s="100" customFormat="1" ht="12.75">
      <c r="A272" s="98" t="s">
        <v>1343</v>
      </c>
      <c r="B272" s="154" t="s">
        <v>2345</v>
      </c>
      <c r="C272" s="157" t="s">
        <v>196</v>
      </c>
      <c r="D272" s="157" t="s">
        <v>218</v>
      </c>
      <c r="E272" s="157" t="s">
        <v>2825</v>
      </c>
      <c r="F272" s="157" t="s">
        <v>207</v>
      </c>
      <c r="G272" s="157">
        <v>0</v>
      </c>
      <c r="H272" s="157">
        <v>20</v>
      </c>
      <c r="I272" s="157">
        <v>68</v>
      </c>
      <c r="J272" s="157" t="s">
        <v>1573</v>
      </c>
      <c r="K272" s="157" t="s">
        <v>1887</v>
      </c>
      <c r="L272" s="175"/>
    </row>
    <row r="273" spans="1:12" s="100" customFormat="1" ht="12.75">
      <c r="A273" s="98" t="s">
        <v>1343</v>
      </c>
      <c r="B273" s="154" t="s">
        <v>2345</v>
      </c>
      <c r="C273" s="157" t="s">
        <v>196</v>
      </c>
      <c r="D273" s="157" t="s">
        <v>217</v>
      </c>
      <c r="E273" s="157" t="s">
        <v>2825</v>
      </c>
      <c r="F273" s="157" t="s">
        <v>196</v>
      </c>
      <c r="G273" s="157">
        <v>0</v>
      </c>
      <c r="H273" s="157">
        <v>15</v>
      </c>
      <c r="I273" s="157">
        <v>19</v>
      </c>
      <c r="J273" s="157" t="s">
        <v>2605</v>
      </c>
      <c r="K273" s="157" t="s">
        <v>1575</v>
      </c>
      <c r="L273" s="175"/>
    </row>
    <row r="274" spans="1:12" s="100" customFormat="1" ht="12.75">
      <c r="A274" s="98" t="s">
        <v>1343</v>
      </c>
      <c r="B274" s="154" t="s">
        <v>2345</v>
      </c>
      <c r="C274" s="157" t="s">
        <v>196</v>
      </c>
      <c r="D274" s="157" t="s">
        <v>2375</v>
      </c>
      <c r="E274" s="157" t="s">
        <v>2828</v>
      </c>
      <c r="F274" s="157" t="s">
        <v>199</v>
      </c>
      <c r="G274" s="157">
        <v>0</v>
      </c>
      <c r="H274" s="157">
        <v>39</v>
      </c>
      <c r="I274" s="157">
        <v>53</v>
      </c>
      <c r="J274" s="157" t="s">
        <v>1888</v>
      </c>
      <c r="K274" s="157" t="s">
        <v>1889</v>
      </c>
      <c r="L274" s="175"/>
    </row>
    <row r="275" spans="1:12" s="100" customFormat="1" ht="12.75">
      <c r="A275" s="98" t="s">
        <v>1343</v>
      </c>
      <c r="B275" s="154" t="s">
        <v>2345</v>
      </c>
      <c r="C275" s="157" t="s">
        <v>196</v>
      </c>
      <c r="D275" s="157" t="s">
        <v>220</v>
      </c>
      <c r="E275" s="157" t="s">
        <v>2825</v>
      </c>
      <c r="F275" s="157" t="s">
        <v>207</v>
      </c>
      <c r="G275" s="157">
        <v>0</v>
      </c>
      <c r="H275" s="157">
        <v>82</v>
      </c>
      <c r="I275" s="157">
        <v>54</v>
      </c>
      <c r="J275" s="157" t="s">
        <v>1890</v>
      </c>
      <c r="K275" s="157" t="s">
        <v>1513</v>
      </c>
      <c r="L275" s="175"/>
    </row>
    <row r="276" spans="1:12" s="100" customFormat="1" ht="12.75">
      <c r="A276" s="98" t="s">
        <v>1343</v>
      </c>
      <c r="B276" s="154" t="s">
        <v>2345</v>
      </c>
      <c r="C276" s="157" t="s">
        <v>196</v>
      </c>
      <c r="D276" s="157" t="s">
        <v>208</v>
      </c>
      <c r="E276" s="157" t="s">
        <v>2825</v>
      </c>
      <c r="F276" s="157" t="s">
        <v>207</v>
      </c>
      <c r="G276" s="157">
        <v>0</v>
      </c>
      <c r="H276" s="157">
        <v>41</v>
      </c>
      <c r="I276" s="157">
        <v>73</v>
      </c>
      <c r="J276" s="157" t="s">
        <v>1891</v>
      </c>
      <c r="K276" s="157" t="s">
        <v>1892</v>
      </c>
      <c r="L276" s="175"/>
    </row>
    <row r="277" spans="1:12" s="100" customFormat="1" ht="12.75">
      <c r="A277" s="98" t="s">
        <v>1343</v>
      </c>
      <c r="B277" s="154" t="s">
        <v>2345</v>
      </c>
      <c r="C277" s="157" t="s">
        <v>196</v>
      </c>
      <c r="D277" s="157" t="s">
        <v>232</v>
      </c>
      <c r="E277" s="157" t="s">
        <v>2825</v>
      </c>
      <c r="F277" s="157" t="s">
        <v>196</v>
      </c>
      <c r="G277" s="157">
        <v>0</v>
      </c>
      <c r="H277" s="157">
        <v>27</v>
      </c>
      <c r="I277" s="157">
        <v>82</v>
      </c>
      <c r="J277" s="157" t="s">
        <v>1893</v>
      </c>
      <c r="K277" s="157" t="s">
        <v>1894</v>
      </c>
      <c r="L277" s="175"/>
    </row>
    <row r="278" spans="1:12" s="100" customFormat="1" ht="12.75">
      <c r="A278" s="98" t="s">
        <v>1343</v>
      </c>
      <c r="B278" s="154" t="s">
        <v>2345</v>
      </c>
      <c r="C278" s="157" t="s">
        <v>196</v>
      </c>
      <c r="D278" s="157" t="s">
        <v>237</v>
      </c>
      <c r="E278" s="157" t="s">
        <v>2825</v>
      </c>
      <c r="F278" s="157" t="s">
        <v>199</v>
      </c>
      <c r="G278" s="157">
        <v>0</v>
      </c>
      <c r="H278" s="157">
        <v>24</v>
      </c>
      <c r="I278" s="157">
        <v>79</v>
      </c>
      <c r="J278" s="157" t="s">
        <v>1895</v>
      </c>
      <c r="K278" s="157" t="s">
        <v>2688</v>
      </c>
      <c r="L278" s="175"/>
    </row>
    <row r="279" spans="1:12" s="100" customFormat="1" ht="12.75">
      <c r="A279" s="98" t="s">
        <v>1343</v>
      </c>
      <c r="B279" s="154" t="s">
        <v>2345</v>
      </c>
      <c r="C279" s="157" t="s">
        <v>196</v>
      </c>
      <c r="D279" s="157" t="s">
        <v>248</v>
      </c>
      <c r="E279" s="157" t="s">
        <v>2825</v>
      </c>
      <c r="F279" s="157" t="s">
        <v>207</v>
      </c>
      <c r="G279" s="157">
        <v>0</v>
      </c>
      <c r="H279" s="157">
        <v>49</v>
      </c>
      <c r="I279" s="157">
        <v>27</v>
      </c>
      <c r="J279" s="157" t="s">
        <v>2707</v>
      </c>
      <c r="K279" s="157" t="s">
        <v>2708</v>
      </c>
      <c r="L279" s="175"/>
    </row>
    <row r="280" spans="1:12" s="100" customFormat="1" ht="12.75">
      <c r="A280" s="98" t="s">
        <v>1343</v>
      </c>
      <c r="B280" s="154" t="s">
        <v>2345</v>
      </c>
      <c r="C280" s="157" t="s">
        <v>196</v>
      </c>
      <c r="D280" s="157" t="s">
        <v>240</v>
      </c>
      <c r="E280" s="157" t="s">
        <v>2825</v>
      </c>
      <c r="F280" s="157" t="s">
        <v>207</v>
      </c>
      <c r="G280" s="157">
        <v>0</v>
      </c>
      <c r="H280" s="157">
        <v>16</v>
      </c>
      <c r="I280" s="157">
        <v>59</v>
      </c>
      <c r="J280" s="157" t="s">
        <v>2742</v>
      </c>
      <c r="K280" s="157" t="s">
        <v>1896</v>
      </c>
      <c r="L280" s="175"/>
    </row>
    <row r="281" spans="1:12" s="100" customFormat="1" ht="12.75">
      <c r="A281" s="98" t="s">
        <v>1343</v>
      </c>
      <c r="B281" s="154" t="s">
        <v>2345</v>
      </c>
      <c r="C281" s="157" t="s">
        <v>196</v>
      </c>
      <c r="D281" s="157" t="s">
        <v>815</v>
      </c>
      <c r="E281" s="157" t="s">
        <v>2825</v>
      </c>
      <c r="F281" s="157" t="s">
        <v>207</v>
      </c>
      <c r="G281" s="157">
        <v>0</v>
      </c>
      <c r="H281" s="157">
        <v>18</v>
      </c>
      <c r="I281" s="157">
        <v>25</v>
      </c>
      <c r="J281" s="157" t="s">
        <v>1897</v>
      </c>
      <c r="K281" s="157" t="s">
        <v>2726</v>
      </c>
      <c r="L281" s="175"/>
    </row>
    <row r="282" spans="1:12" s="100" customFormat="1" ht="12.75">
      <c r="A282" s="98" t="s">
        <v>1343</v>
      </c>
      <c r="B282" s="154" t="s">
        <v>2345</v>
      </c>
      <c r="C282" s="157" t="s">
        <v>196</v>
      </c>
      <c r="D282" s="157" t="s">
        <v>816</v>
      </c>
      <c r="E282" s="157" t="s">
        <v>2825</v>
      </c>
      <c r="F282" s="157" t="s">
        <v>207</v>
      </c>
      <c r="G282" s="157">
        <v>0</v>
      </c>
      <c r="H282" s="157">
        <v>26</v>
      </c>
      <c r="I282" s="157">
        <v>27</v>
      </c>
      <c r="J282" s="157" t="s">
        <v>1898</v>
      </c>
      <c r="K282" s="157" t="s">
        <v>2635</v>
      </c>
      <c r="L282" s="175"/>
    </row>
    <row r="283" spans="1:12" s="100" customFormat="1" ht="12.75">
      <c r="A283" s="98" t="s">
        <v>1343</v>
      </c>
      <c r="B283" s="154" t="s">
        <v>2345</v>
      </c>
      <c r="C283" s="157" t="s">
        <v>196</v>
      </c>
      <c r="D283" s="157" t="s">
        <v>817</v>
      </c>
      <c r="E283" s="157" t="s">
        <v>2826</v>
      </c>
      <c r="F283" s="157"/>
      <c r="G283" s="157">
        <v>0</v>
      </c>
      <c r="H283" s="157">
        <v>5</v>
      </c>
      <c r="I283" s="157">
        <v>4</v>
      </c>
      <c r="J283" s="157" t="s">
        <v>2578</v>
      </c>
      <c r="K283" s="157" t="s">
        <v>2598</v>
      </c>
      <c r="L283" s="175"/>
    </row>
    <row r="284" spans="1:12" s="100" customFormat="1" ht="12.75">
      <c r="A284" s="98" t="s">
        <v>1343</v>
      </c>
      <c r="B284" s="154" t="s">
        <v>2345</v>
      </c>
      <c r="C284" s="157" t="s">
        <v>196</v>
      </c>
      <c r="D284" s="157" t="s">
        <v>241</v>
      </c>
      <c r="E284" s="157" t="s">
        <v>2825</v>
      </c>
      <c r="F284" s="157" t="s">
        <v>207</v>
      </c>
      <c r="G284" s="157">
        <v>0</v>
      </c>
      <c r="H284" s="157">
        <v>24</v>
      </c>
      <c r="I284" s="157">
        <v>35</v>
      </c>
      <c r="J284" s="157" t="s">
        <v>1899</v>
      </c>
      <c r="K284" s="157" t="s">
        <v>2624</v>
      </c>
      <c r="L284" s="175"/>
    </row>
    <row r="285" spans="1:12" s="100" customFormat="1" ht="12.75">
      <c r="A285" s="98" t="s">
        <v>1343</v>
      </c>
      <c r="B285" s="154" t="s">
        <v>2345</v>
      </c>
      <c r="C285" s="157" t="s">
        <v>196</v>
      </c>
      <c r="D285" s="157" t="s">
        <v>823</v>
      </c>
      <c r="E285" s="157" t="s">
        <v>2825</v>
      </c>
      <c r="F285" s="157" t="s">
        <v>207</v>
      </c>
      <c r="G285" s="157">
        <v>0</v>
      </c>
      <c r="H285" s="157">
        <v>84</v>
      </c>
      <c r="I285" s="157">
        <v>54</v>
      </c>
      <c r="J285" s="157" t="s">
        <v>1364</v>
      </c>
      <c r="K285" s="157" t="s">
        <v>2723</v>
      </c>
      <c r="L285" s="175"/>
    </row>
    <row r="286" spans="1:12" s="100" customFormat="1" ht="12.75">
      <c r="A286" s="98" t="s">
        <v>1343</v>
      </c>
      <c r="B286" s="154" t="s">
        <v>2345</v>
      </c>
      <c r="C286" s="157" t="s">
        <v>196</v>
      </c>
      <c r="D286" s="157" t="s">
        <v>824</v>
      </c>
      <c r="E286" s="157" t="s">
        <v>2828</v>
      </c>
      <c r="F286" s="157" t="s">
        <v>207</v>
      </c>
      <c r="G286" s="157">
        <v>0</v>
      </c>
      <c r="H286" s="157">
        <v>27</v>
      </c>
      <c r="I286" s="157">
        <v>52</v>
      </c>
      <c r="J286" s="157" t="s">
        <v>1550</v>
      </c>
      <c r="K286" s="157" t="s">
        <v>1371</v>
      </c>
      <c r="L286" s="175"/>
    </row>
    <row r="287" spans="1:12" s="100" customFormat="1" ht="12.75">
      <c r="A287" s="98" t="s">
        <v>1343</v>
      </c>
      <c r="B287" s="154" t="s">
        <v>2345</v>
      </c>
      <c r="C287" s="157" t="s">
        <v>196</v>
      </c>
      <c r="D287" s="157" t="s">
        <v>253</v>
      </c>
      <c r="E287" s="157" t="s">
        <v>2825</v>
      </c>
      <c r="F287" s="157" t="s">
        <v>207</v>
      </c>
      <c r="G287" s="157">
        <v>0</v>
      </c>
      <c r="H287" s="157">
        <v>13</v>
      </c>
      <c r="I287" s="157">
        <v>70</v>
      </c>
      <c r="J287" s="157" t="s">
        <v>1440</v>
      </c>
      <c r="K287" s="157" t="s">
        <v>2601</v>
      </c>
      <c r="L287" s="175"/>
    </row>
    <row r="288" spans="1:12" s="100" customFormat="1" ht="12.75">
      <c r="A288" s="98" t="s">
        <v>1343</v>
      </c>
      <c r="B288" s="154" t="s">
        <v>2345</v>
      </c>
      <c r="C288" s="157" t="s">
        <v>196</v>
      </c>
      <c r="D288" s="157" t="s">
        <v>825</v>
      </c>
      <c r="E288" s="157" t="s">
        <v>2825</v>
      </c>
      <c r="F288" s="157" t="s">
        <v>196</v>
      </c>
      <c r="G288" s="157">
        <v>0</v>
      </c>
      <c r="H288" s="157">
        <v>28</v>
      </c>
      <c r="I288" s="157">
        <v>68</v>
      </c>
      <c r="J288" s="157" t="s">
        <v>1900</v>
      </c>
      <c r="K288" s="157" t="s">
        <v>2685</v>
      </c>
      <c r="L288" s="175"/>
    </row>
    <row r="289" spans="1:12" s="100" customFormat="1" ht="12.75">
      <c r="A289" s="98" t="s">
        <v>1343</v>
      </c>
      <c r="B289" s="154" t="s">
        <v>2345</v>
      </c>
      <c r="C289" s="157" t="s">
        <v>196</v>
      </c>
      <c r="D289" s="157" t="s">
        <v>347</v>
      </c>
      <c r="E289" s="157" t="s">
        <v>2825</v>
      </c>
      <c r="F289" s="157" t="s">
        <v>207</v>
      </c>
      <c r="G289" s="157">
        <v>0</v>
      </c>
      <c r="H289" s="157">
        <v>30</v>
      </c>
      <c r="I289" s="157">
        <v>34</v>
      </c>
      <c r="J289" s="157" t="s">
        <v>1530</v>
      </c>
      <c r="K289" s="157" t="s">
        <v>2563</v>
      </c>
      <c r="L289" s="175"/>
    </row>
    <row r="290" spans="1:12" s="100" customFormat="1" ht="12.75">
      <c r="A290" s="98" t="s">
        <v>1343</v>
      </c>
      <c r="B290" s="154" t="s">
        <v>2345</v>
      </c>
      <c r="C290" s="157" t="s">
        <v>196</v>
      </c>
      <c r="D290" s="157" t="s">
        <v>826</v>
      </c>
      <c r="E290" s="157" t="s">
        <v>2825</v>
      </c>
      <c r="F290" s="157" t="s">
        <v>207</v>
      </c>
      <c r="G290" s="157">
        <v>0</v>
      </c>
      <c r="H290" s="157">
        <v>13</v>
      </c>
      <c r="I290" s="157">
        <v>74</v>
      </c>
      <c r="J290" s="157" t="s">
        <v>1440</v>
      </c>
      <c r="K290" s="157" t="s">
        <v>2601</v>
      </c>
      <c r="L290" s="175"/>
    </row>
    <row r="291" spans="1:12" s="100" customFormat="1" ht="12.75">
      <c r="A291" s="98" t="s">
        <v>1343</v>
      </c>
      <c r="B291" s="154" t="s">
        <v>2345</v>
      </c>
      <c r="C291" s="157" t="s">
        <v>196</v>
      </c>
      <c r="D291" s="157" t="s">
        <v>827</v>
      </c>
      <c r="E291" s="157" t="s">
        <v>2825</v>
      </c>
      <c r="F291" s="157" t="s">
        <v>207</v>
      </c>
      <c r="G291" s="157">
        <v>0</v>
      </c>
      <c r="H291" s="157">
        <v>12</v>
      </c>
      <c r="I291" s="157">
        <v>33</v>
      </c>
      <c r="J291" s="157" t="s">
        <v>2708</v>
      </c>
      <c r="K291" s="157" t="s">
        <v>2606</v>
      </c>
      <c r="L291" s="175"/>
    </row>
    <row r="292" spans="1:12" s="100" customFormat="1" ht="12.75">
      <c r="A292" s="98" t="s">
        <v>1343</v>
      </c>
      <c r="B292" s="154" t="s">
        <v>2345</v>
      </c>
      <c r="C292" s="157" t="s">
        <v>196</v>
      </c>
      <c r="D292" s="157" t="s">
        <v>828</v>
      </c>
      <c r="E292" s="157" t="s">
        <v>2826</v>
      </c>
      <c r="F292" s="157"/>
      <c r="G292" s="157">
        <v>0</v>
      </c>
      <c r="H292" s="157">
        <v>2</v>
      </c>
      <c r="I292" s="157">
        <v>35</v>
      </c>
      <c r="J292" s="157" t="s">
        <v>2561</v>
      </c>
      <c r="K292" s="157" t="s">
        <v>2562</v>
      </c>
      <c r="L292" s="175"/>
    </row>
    <row r="293" spans="1:12" s="100" customFormat="1" ht="12.75">
      <c r="A293" s="98" t="s">
        <v>1343</v>
      </c>
      <c r="B293" s="154" t="s">
        <v>2345</v>
      </c>
      <c r="C293" s="157" t="s">
        <v>196</v>
      </c>
      <c r="D293" s="157" t="s">
        <v>948</v>
      </c>
      <c r="E293" s="157" t="s">
        <v>2825</v>
      </c>
      <c r="F293" s="157" t="s">
        <v>196</v>
      </c>
      <c r="G293" s="157">
        <v>0</v>
      </c>
      <c r="H293" s="157">
        <v>33</v>
      </c>
      <c r="I293" s="157">
        <v>2</v>
      </c>
      <c r="J293" s="157" t="s">
        <v>1901</v>
      </c>
      <c r="K293" s="157" t="s">
        <v>2635</v>
      </c>
      <c r="L293" s="175"/>
    </row>
    <row r="294" spans="1:12" s="100" customFormat="1" ht="12.75">
      <c r="A294" s="98" t="s">
        <v>1343</v>
      </c>
      <c r="B294" s="154" t="s">
        <v>2345</v>
      </c>
      <c r="C294" s="157" t="s">
        <v>196</v>
      </c>
      <c r="D294" s="157" t="s">
        <v>250</v>
      </c>
      <c r="E294" s="157" t="s">
        <v>2825</v>
      </c>
      <c r="F294" s="157" t="s">
        <v>207</v>
      </c>
      <c r="G294" s="157">
        <v>0</v>
      </c>
      <c r="H294" s="157">
        <v>21</v>
      </c>
      <c r="I294" s="157">
        <v>50</v>
      </c>
      <c r="J294" s="157" t="s">
        <v>1902</v>
      </c>
      <c r="K294" s="157" t="s">
        <v>1903</v>
      </c>
      <c r="L294" s="175"/>
    </row>
    <row r="295" spans="1:12" s="100" customFormat="1" ht="12.75">
      <c r="A295" s="98" t="s">
        <v>1343</v>
      </c>
      <c r="B295" s="154" t="s">
        <v>2345</v>
      </c>
      <c r="C295" s="157" t="s">
        <v>196</v>
      </c>
      <c r="D295" s="157" t="s">
        <v>2441</v>
      </c>
      <c r="E295" s="157" t="s">
        <v>2825</v>
      </c>
      <c r="F295" s="157" t="s">
        <v>207</v>
      </c>
      <c r="G295" s="157">
        <v>0</v>
      </c>
      <c r="H295" s="157">
        <v>22</v>
      </c>
      <c r="I295" s="157">
        <v>2</v>
      </c>
      <c r="J295" s="157" t="s">
        <v>2790</v>
      </c>
      <c r="K295" s="157" t="s">
        <v>1894</v>
      </c>
      <c r="L295" s="175"/>
    </row>
    <row r="296" spans="1:12" s="100" customFormat="1" ht="12.75">
      <c r="A296" s="98" t="s">
        <v>1343</v>
      </c>
      <c r="B296" s="154" t="s">
        <v>2345</v>
      </c>
      <c r="C296" s="157" t="s">
        <v>196</v>
      </c>
      <c r="D296" s="157" t="s">
        <v>2442</v>
      </c>
      <c r="E296" s="157" t="s">
        <v>2825</v>
      </c>
      <c r="F296" s="157" t="s">
        <v>207</v>
      </c>
      <c r="G296" s="157">
        <v>0</v>
      </c>
      <c r="H296" s="157">
        <v>8</v>
      </c>
      <c r="I296" s="157">
        <v>32</v>
      </c>
      <c r="J296" s="157" t="s">
        <v>1904</v>
      </c>
      <c r="K296" s="157" t="s">
        <v>2664</v>
      </c>
      <c r="L296" s="175"/>
    </row>
    <row r="297" spans="1:12" s="100" customFormat="1" ht="12.75">
      <c r="A297" s="98" t="s">
        <v>1343</v>
      </c>
      <c r="B297" s="154" t="s">
        <v>2345</v>
      </c>
      <c r="C297" s="157" t="s">
        <v>196</v>
      </c>
      <c r="D297" s="157" t="s">
        <v>2443</v>
      </c>
      <c r="E297" s="157" t="s">
        <v>2828</v>
      </c>
      <c r="F297" s="157" t="s">
        <v>207</v>
      </c>
      <c r="G297" s="157">
        <v>0</v>
      </c>
      <c r="H297" s="157">
        <v>9</v>
      </c>
      <c r="I297" s="157">
        <v>49</v>
      </c>
      <c r="J297" s="157" t="s">
        <v>2800</v>
      </c>
      <c r="K297" s="157" t="s">
        <v>1905</v>
      </c>
      <c r="L297" s="175"/>
    </row>
    <row r="298" spans="1:12" s="100" customFormat="1" ht="12.75">
      <c r="A298" s="98" t="s">
        <v>1343</v>
      </c>
      <c r="B298" s="154" t="s">
        <v>2346</v>
      </c>
      <c r="C298" s="157" t="s">
        <v>196</v>
      </c>
      <c r="D298" s="157" t="s">
        <v>2445</v>
      </c>
      <c r="E298" s="157" t="s">
        <v>2825</v>
      </c>
      <c r="F298" s="157" t="s">
        <v>196</v>
      </c>
      <c r="G298" s="157">
        <v>0</v>
      </c>
      <c r="H298" s="157">
        <v>25</v>
      </c>
      <c r="I298" s="157">
        <v>38</v>
      </c>
      <c r="J298" s="157" t="s">
        <v>1384</v>
      </c>
      <c r="K298" s="157" t="s">
        <v>1385</v>
      </c>
      <c r="L298" s="175"/>
    </row>
    <row r="299" spans="1:12" s="100" customFormat="1" ht="12.75">
      <c r="A299" s="98" t="s">
        <v>1343</v>
      </c>
      <c r="B299" s="154" t="s">
        <v>2345</v>
      </c>
      <c r="C299" s="157" t="s">
        <v>196</v>
      </c>
      <c r="D299" s="157" t="s">
        <v>2384</v>
      </c>
      <c r="E299" s="157" t="s">
        <v>2825</v>
      </c>
      <c r="F299" s="157" t="s">
        <v>207</v>
      </c>
      <c r="G299" s="157">
        <v>0</v>
      </c>
      <c r="H299" s="157">
        <v>20</v>
      </c>
      <c r="I299" s="157">
        <v>78</v>
      </c>
      <c r="J299" s="157" t="s">
        <v>1906</v>
      </c>
      <c r="K299" s="157" t="s">
        <v>2695</v>
      </c>
      <c r="L299" s="175"/>
    </row>
    <row r="300" spans="1:12" s="100" customFormat="1" ht="12.75">
      <c r="A300" s="98" t="s">
        <v>1343</v>
      </c>
      <c r="B300" s="154" t="s">
        <v>2345</v>
      </c>
      <c r="C300" s="157" t="s">
        <v>196</v>
      </c>
      <c r="D300" s="157" t="s">
        <v>2385</v>
      </c>
      <c r="E300" s="157" t="s">
        <v>2825</v>
      </c>
      <c r="F300" s="157" t="s">
        <v>207</v>
      </c>
      <c r="G300" s="157">
        <v>0</v>
      </c>
      <c r="H300" s="157">
        <v>11</v>
      </c>
      <c r="I300" s="157">
        <v>2</v>
      </c>
      <c r="J300" s="157" t="s">
        <v>1068</v>
      </c>
      <c r="K300" s="157" t="s">
        <v>2706</v>
      </c>
      <c r="L300" s="175"/>
    </row>
    <row r="301" spans="1:12" s="100" customFormat="1" ht="12.75">
      <c r="A301" s="98" t="s">
        <v>1343</v>
      </c>
      <c r="B301" s="154" t="s">
        <v>2345</v>
      </c>
      <c r="C301" s="157" t="s">
        <v>196</v>
      </c>
      <c r="D301" s="157" t="s">
        <v>2446</v>
      </c>
      <c r="E301" s="157" t="s">
        <v>2825</v>
      </c>
      <c r="F301" s="157" t="s">
        <v>196</v>
      </c>
      <c r="G301" s="157">
        <v>0</v>
      </c>
      <c r="H301" s="157">
        <v>12</v>
      </c>
      <c r="I301" s="157">
        <v>26</v>
      </c>
      <c r="J301" s="157" t="s">
        <v>1070</v>
      </c>
      <c r="K301" s="157" t="s">
        <v>2687</v>
      </c>
      <c r="L301" s="175"/>
    </row>
    <row r="302" spans="1:12" s="100" customFormat="1" ht="12.75">
      <c r="A302" s="98" t="s">
        <v>1343</v>
      </c>
      <c r="B302" s="154" t="s">
        <v>2345</v>
      </c>
      <c r="C302" s="157" t="s">
        <v>196</v>
      </c>
      <c r="D302" s="157" t="s">
        <v>2465</v>
      </c>
      <c r="E302" s="157" t="s">
        <v>2825</v>
      </c>
      <c r="F302" s="157" t="s">
        <v>199</v>
      </c>
      <c r="G302" s="157">
        <v>0</v>
      </c>
      <c r="H302" s="157">
        <v>39</v>
      </c>
      <c r="I302" s="157">
        <v>51</v>
      </c>
      <c r="J302" s="157" t="s">
        <v>1907</v>
      </c>
      <c r="K302" s="157" t="s">
        <v>1908</v>
      </c>
      <c r="L302" s="175"/>
    </row>
    <row r="303" spans="1:12" s="100" customFormat="1" ht="12.75">
      <c r="A303" s="98" t="s">
        <v>1343</v>
      </c>
      <c r="B303" s="154" t="s">
        <v>2345</v>
      </c>
      <c r="C303" s="157" t="s">
        <v>196</v>
      </c>
      <c r="D303" s="157" t="s">
        <v>245</v>
      </c>
      <c r="E303" s="157" t="s">
        <v>2825</v>
      </c>
      <c r="F303" s="157" t="s">
        <v>207</v>
      </c>
      <c r="G303" s="157">
        <v>0</v>
      </c>
      <c r="H303" s="157">
        <v>9</v>
      </c>
      <c r="I303" s="157">
        <v>21</v>
      </c>
      <c r="J303" s="157" t="s">
        <v>1357</v>
      </c>
      <c r="K303" s="157" t="s">
        <v>1466</v>
      </c>
      <c r="L303" s="175"/>
    </row>
    <row r="304" spans="1:12" s="100" customFormat="1" ht="12.75">
      <c r="A304" s="98" t="s">
        <v>1343</v>
      </c>
      <c r="B304" s="154" t="s">
        <v>2345</v>
      </c>
      <c r="C304" s="157" t="s">
        <v>196</v>
      </c>
      <c r="D304" s="157" t="s">
        <v>205</v>
      </c>
      <c r="E304" s="157" t="s">
        <v>2830</v>
      </c>
      <c r="F304" s="157" t="s">
        <v>196</v>
      </c>
      <c r="G304" s="157">
        <v>0</v>
      </c>
      <c r="H304" s="157">
        <v>15</v>
      </c>
      <c r="I304" s="157">
        <v>88</v>
      </c>
      <c r="J304" s="157" t="s">
        <v>1909</v>
      </c>
      <c r="K304" s="157" t="s">
        <v>1910</v>
      </c>
      <c r="L304" s="175"/>
    </row>
    <row r="305" spans="1:12" s="100" customFormat="1" ht="12.75">
      <c r="A305" s="98" t="s">
        <v>1343</v>
      </c>
      <c r="B305" s="154" t="s">
        <v>2345</v>
      </c>
      <c r="C305" s="157" t="s">
        <v>196</v>
      </c>
      <c r="D305" s="157" t="s">
        <v>229</v>
      </c>
      <c r="E305" s="157" t="s">
        <v>2825</v>
      </c>
      <c r="F305" s="157" t="s">
        <v>199</v>
      </c>
      <c r="G305" s="157">
        <v>0</v>
      </c>
      <c r="H305" s="157">
        <v>1</v>
      </c>
      <c r="I305" s="157">
        <v>12</v>
      </c>
      <c r="J305" s="157" t="s">
        <v>2577</v>
      </c>
      <c r="K305" s="157" t="s">
        <v>2561</v>
      </c>
      <c r="L305" s="175"/>
    </row>
    <row r="306" spans="1:12" s="100" customFormat="1" ht="12.75">
      <c r="A306" s="98" t="s">
        <v>1343</v>
      </c>
      <c r="B306" s="154" t="s">
        <v>2345</v>
      </c>
      <c r="C306" s="157" t="s">
        <v>196</v>
      </c>
      <c r="D306" s="157" t="s">
        <v>2427</v>
      </c>
      <c r="E306" s="157" t="s">
        <v>2825</v>
      </c>
      <c r="F306" s="157" t="s">
        <v>207</v>
      </c>
      <c r="G306" s="157">
        <v>0</v>
      </c>
      <c r="H306" s="157">
        <v>4</v>
      </c>
      <c r="I306" s="157">
        <v>60</v>
      </c>
      <c r="J306" s="157" t="s">
        <v>2591</v>
      </c>
      <c r="K306" s="157" t="s">
        <v>2602</v>
      </c>
      <c r="L306" s="175"/>
    </row>
    <row r="307" spans="1:12" s="100" customFormat="1" ht="12.75">
      <c r="A307" s="98" t="s">
        <v>1343</v>
      </c>
      <c r="B307" s="154" t="s">
        <v>2345</v>
      </c>
      <c r="C307" s="157" t="s">
        <v>196</v>
      </c>
      <c r="D307" s="157" t="s">
        <v>318</v>
      </c>
      <c r="E307" s="157" t="s">
        <v>2825</v>
      </c>
      <c r="F307" s="157" t="s">
        <v>196</v>
      </c>
      <c r="G307" s="157">
        <v>0</v>
      </c>
      <c r="H307" s="157">
        <v>14</v>
      </c>
      <c r="I307" s="157">
        <v>77</v>
      </c>
      <c r="J307" s="157" t="s">
        <v>1911</v>
      </c>
      <c r="K307" s="157" t="s">
        <v>1575</v>
      </c>
      <c r="L307" s="175"/>
    </row>
    <row r="308" spans="1:12" s="100" customFormat="1" ht="12.75">
      <c r="A308" s="98" t="s">
        <v>1343</v>
      </c>
      <c r="B308" s="154" t="s">
        <v>2345</v>
      </c>
      <c r="C308" s="157" t="s">
        <v>196</v>
      </c>
      <c r="D308" s="157" t="s">
        <v>949</v>
      </c>
      <c r="E308" s="157" t="s">
        <v>2825</v>
      </c>
      <c r="F308" s="157" t="s">
        <v>207</v>
      </c>
      <c r="G308" s="157">
        <v>0</v>
      </c>
      <c r="H308" s="157">
        <v>24</v>
      </c>
      <c r="I308" s="157">
        <v>10</v>
      </c>
      <c r="J308" s="157" t="s">
        <v>1912</v>
      </c>
      <c r="K308" s="157" t="s">
        <v>2678</v>
      </c>
      <c r="L308" s="175"/>
    </row>
    <row r="309" spans="1:12" s="100" customFormat="1" ht="12.75">
      <c r="A309" s="98" t="s">
        <v>1343</v>
      </c>
      <c r="B309" s="154" t="s">
        <v>2345</v>
      </c>
      <c r="C309" s="157" t="s">
        <v>196</v>
      </c>
      <c r="D309" s="157" t="s">
        <v>839</v>
      </c>
      <c r="E309" s="157" t="s">
        <v>2826</v>
      </c>
      <c r="F309" s="157"/>
      <c r="G309" s="157">
        <v>0</v>
      </c>
      <c r="H309" s="157">
        <v>4</v>
      </c>
      <c r="I309" s="157">
        <v>72</v>
      </c>
      <c r="J309" s="157" t="s">
        <v>2667</v>
      </c>
      <c r="K309" s="157" t="s">
        <v>2560</v>
      </c>
      <c r="L309" s="175"/>
    </row>
    <row r="310" spans="1:12" s="100" customFormat="1" ht="12.75">
      <c r="A310" s="98" t="s">
        <v>1343</v>
      </c>
      <c r="B310" s="154" t="s">
        <v>2345</v>
      </c>
      <c r="C310" s="157" t="s">
        <v>196</v>
      </c>
      <c r="D310" s="157" t="s">
        <v>863</v>
      </c>
      <c r="E310" s="157" t="s">
        <v>2825</v>
      </c>
      <c r="F310" s="157" t="s">
        <v>207</v>
      </c>
      <c r="G310" s="157">
        <v>0</v>
      </c>
      <c r="H310" s="157">
        <v>78</v>
      </c>
      <c r="I310" s="157">
        <v>43</v>
      </c>
      <c r="J310" s="157" t="s">
        <v>1913</v>
      </c>
      <c r="K310" s="157" t="s">
        <v>1914</v>
      </c>
      <c r="L310" s="175"/>
    </row>
    <row r="311" spans="1:12" s="100" customFormat="1" ht="12.75">
      <c r="A311" s="98" t="s">
        <v>1343</v>
      </c>
      <c r="B311" s="154" t="s">
        <v>2345</v>
      </c>
      <c r="C311" s="157" t="s">
        <v>196</v>
      </c>
      <c r="D311" s="157" t="s">
        <v>2428</v>
      </c>
      <c r="E311" s="157" t="s">
        <v>2825</v>
      </c>
      <c r="F311" s="157" t="s">
        <v>199</v>
      </c>
      <c r="G311" s="157">
        <v>0</v>
      </c>
      <c r="H311" s="157">
        <v>5</v>
      </c>
      <c r="I311" s="157">
        <v>45</v>
      </c>
      <c r="J311" s="157" t="s">
        <v>2705</v>
      </c>
      <c r="K311" s="157" t="s">
        <v>2686</v>
      </c>
      <c r="L311" s="175"/>
    </row>
    <row r="312" spans="1:12" s="100" customFormat="1" ht="12.75">
      <c r="A312" s="98" t="s">
        <v>1343</v>
      </c>
      <c r="B312" s="154" t="s">
        <v>2345</v>
      </c>
      <c r="C312" s="157" t="s">
        <v>196</v>
      </c>
      <c r="D312" s="157" t="s">
        <v>864</v>
      </c>
      <c r="E312" s="157" t="s">
        <v>2825</v>
      </c>
      <c r="F312" s="157" t="s">
        <v>207</v>
      </c>
      <c r="G312" s="157">
        <v>0</v>
      </c>
      <c r="H312" s="157">
        <v>45</v>
      </c>
      <c r="I312" s="157">
        <v>0</v>
      </c>
      <c r="J312" s="157" t="s">
        <v>1915</v>
      </c>
      <c r="K312" s="157" t="s">
        <v>1916</v>
      </c>
      <c r="L312" s="175"/>
    </row>
    <row r="313" spans="1:12" s="100" customFormat="1" ht="12.75">
      <c r="A313" s="98" t="s">
        <v>1343</v>
      </c>
      <c r="B313" s="154" t="s">
        <v>2345</v>
      </c>
      <c r="C313" s="157" t="s">
        <v>196</v>
      </c>
      <c r="D313" s="157" t="s">
        <v>223</v>
      </c>
      <c r="E313" s="157" t="s">
        <v>1044</v>
      </c>
      <c r="F313" s="157"/>
      <c r="G313" s="157">
        <v>0</v>
      </c>
      <c r="H313" s="157">
        <v>18</v>
      </c>
      <c r="I313" s="157">
        <v>32</v>
      </c>
      <c r="J313" s="157" t="s">
        <v>1917</v>
      </c>
      <c r="K313" s="157" t="s">
        <v>2757</v>
      </c>
      <c r="L313" s="175"/>
    </row>
    <row r="314" spans="1:12" s="100" customFormat="1" ht="12.75">
      <c r="A314" s="98" t="s">
        <v>1343</v>
      </c>
      <c r="B314" s="154" t="s">
        <v>2345</v>
      </c>
      <c r="C314" s="157" t="s">
        <v>196</v>
      </c>
      <c r="D314" s="157" t="s">
        <v>950</v>
      </c>
      <c r="E314" s="157" t="s">
        <v>2825</v>
      </c>
      <c r="F314" s="157" t="s">
        <v>207</v>
      </c>
      <c r="G314" s="157">
        <v>0</v>
      </c>
      <c r="H314" s="157">
        <v>8</v>
      </c>
      <c r="I314" s="157">
        <v>67</v>
      </c>
      <c r="J314" s="157" t="s">
        <v>2688</v>
      </c>
      <c r="K314" s="157" t="s">
        <v>2789</v>
      </c>
      <c r="L314" s="175"/>
    </row>
    <row r="315" spans="1:12" s="100" customFormat="1" ht="12.75">
      <c r="A315" s="98" t="s">
        <v>1343</v>
      </c>
      <c r="B315" s="154" t="s">
        <v>2345</v>
      </c>
      <c r="C315" s="157" t="s">
        <v>196</v>
      </c>
      <c r="D315" s="157" t="s">
        <v>871</v>
      </c>
      <c r="E315" s="157" t="s">
        <v>2825</v>
      </c>
      <c r="F315" s="157" t="s">
        <v>207</v>
      </c>
      <c r="G315" s="157">
        <v>0</v>
      </c>
      <c r="H315" s="157">
        <v>76</v>
      </c>
      <c r="I315" s="157">
        <v>73</v>
      </c>
      <c r="J315" s="157" t="s">
        <v>2628</v>
      </c>
      <c r="K315" s="157" t="s">
        <v>1918</v>
      </c>
      <c r="L315" s="175"/>
    </row>
    <row r="316" spans="1:12" s="100" customFormat="1" ht="12.75">
      <c r="A316" s="98" t="s">
        <v>1343</v>
      </c>
      <c r="B316" s="154" t="s">
        <v>2844</v>
      </c>
      <c r="C316" s="157" t="s">
        <v>196</v>
      </c>
      <c r="D316" s="157" t="s">
        <v>951</v>
      </c>
      <c r="E316" s="157" t="s">
        <v>2825</v>
      </c>
      <c r="F316" s="157" t="s">
        <v>207</v>
      </c>
      <c r="G316" s="157">
        <v>0</v>
      </c>
      <c r="H316" s="157">
        <v>83</v>
      </c>
      <c r="I316" s="157">
        <v>73</v>
      </c>
      <c r="J316" s="157" t="s">
        <v>1919</v>
      </c>
      <c r="K316" s="157" t="s">
        <v>1533</v>
      </c>
      <c r="L316" s="175"/>
    </row>
    <row r="317" spans="1:12" s="100" customFormat="1" ht="12.75">
      <c r="A317" s="98" t="s">
        <v>1343</v>
      </c>
      <c r="B317" s="154" t="s">
        <v>2345</v>
      </c>
      <c r="C317" s="157" t="s">
        <v>196</v>
      </c>
      <c r="D317" s="157" t="s">
        <v>885</v>
      </c>
      <c r="E317" s="157" t="s">
        <v>2833</v>
      </c>
      <c r="F317" s="157" t="s">
        <v>207</v>
      </c>
      <c r="G317" s="157">
        <v>0</v>
      </c>
      <c r="H317" s="157">
        <v>12</v>
      </c>
      <c r="I317" s="157">
        <v>3</v>
      </c>
      <c r="J317" s="157" t="s">
        <v>1920</v>
      </c>
      <c r="K317" s="157" t="s">
        <v>1921</v>
      </c>
      <c r="L317" s="175"/>
    </row>
    <row r="318" spans="1:12" s="100" customFormat="1" ht="12.75">
      <c r="A318" s="98" t="s">
        <v>1343</v>
      </c>
      <c r="B318" s="154" t="s">
        <v>2345</v>
      </c>
      <c r="C318" s="157" t="s">
        <v>196</v>
      </c>
      <c r="D318" s="157" t="s">
        <v>952</v>
      </c>
      <c r="E318" s="157" t="s">
        <v>2825</v>
      </c>
      <c r="F318" s="157" t="s">
        <v>207</v>
      </c>
      <c r="G318" s="157">
        <v>0</v>
      </c>
      <c r="H318" s="157">
        <v>11</v>
      </c>
      <c r="I318" s="157">
        <v>56</v>
      </c>
      <c r="J318" s="157" t="s">
        <v>2661</v>
      </c>
      <c r="K318" s="157" t="s">
        <v>2689</v>
      </c>
      <c r="L318" s="175"/>
    </row>
    <row r="319" spans="1:12" s="100" customFormat="1" ht="12.75">
      <c r="A319" s="98" t="s">
        <v>1343</v>
      </c>
      <c r="B319" s="154" t="s">
        <v>2345</v>
      </c>
      <c r="C319" s="157" t="s">
        <v>196</v>
      </c>
      <c r="D319" s="157" t="s">
        <v>953</v>
      </c>
      <c r="E319" s="157" t="s">
        <v>2825</v>
      </c>
      <c r="F319" s="157" t="s">
        <v>207</v>
      </c>
      <c r="G319" s="157">
        <v>0</v>
      </c>
      <c r="H319" s="157">
        <v>14</v>
      </c>
      <c r="I319" s="157">
        <v>21</v>
      </c>
      <c r="J319" s="157" t="s">
        <v>2756</v>
      </c>
      <c r="K319" s="157" t="s">
        <v>2615</v>
      </c>
      <c r="L319" s="175"/>
    </row>
    <row r="320" spans="1:12" s="100" customFormat="1" ht="12.75">
      <c r="A320" s="98" t="s">
        <v>1343</v>
      </c>
      <c r="B320" s="154" t="s">
        <v>2345</v>
      </c>
      <c r="C320" s="157" t="s">
        <v>196</v>
      </c>
      <c r="D320" s="157" t="s">
        <v>2528</v>
      </c>
      <c r="E320" s="157" t="s">
        <v>2829</v>
      </c>
      <c r="F320" s="157" t="s">
        <v>196</v>
      </c>
      <c r="G320" s="157">
        <v>0</v>
      </c>
      <c r="H320" s="157">
        <v>4</v>
      </c>
      <c r="I320" s="157">
        <v>62</v>
      </c>
      <c r="J320" s="157" t="s">
        <v>1922</v>
      </c>
      <c r="K320" s="157" t="s">
        <v>1923</v>
      </c>
      <c r="L320" s="175"/>
    </row>
    <row r="321" spans="1:12" s="100" customFormat="1" ht="12.75">
      <c r="A321" s="98" t="s">
        <v>1343</v>
      </c>
      <c r="B321" s="154" t="s">
        <v>2345</v>
      </c>
      <c r="C321" s="157" t="s">
        <v>196</v>
      </c>
      <c r="D321" s="157" t="s">
        <v>954</v>
      </c>
      <c r="E321" s="157" t="s">
        <v>2833</v>
      </c>
      <c r="F321" s="157" t="s">
        <v>207</v>
      </c>
      <c r="G321" s="157">
        <v>0</v>
      </c>
      <c r="H321" s="157">
        <v>1</v>
      </c>
      <c r="I321" s="157">
        <v>87</v>
      </c>
      <c r="J321" s="157" t="s">
        <v>1924</v>
      </c>
      <c r="K321" s="157" t="s">
        <v>2791</v>
      </c>
      <c r="L321" s="175"/>
    </row>
    <row r="322" spans="1:12" s="100" customFormat="1" ht="12.75">
      <c r="A322" s="98" t="s">
        <v>1343</v>
      </c>
      <c r="B322" s="154" t="s">
        <v>2345</v>
      </c>
      <c r="C322" s="157" t="s">
        <v>196</v>
      </c>
      <c r="D322" s="157" t="s">
        <v>897</v>
      </c>
      <c r="E322" s="157" t="s">
        <v>2825</v>
      </c>
      <c r="F322" s="157" t="s">
        <v>207</v>
      </c>
      <c r="G322" s="157">
        <v>0</v>
      </c>
      <c r="H322" s="157">
        <v>11</v>
      </c>
      <c r="I322" s="157">
        <v>31</v>
      </c>
      <c r="J322" s="157" t="s">
        <v>1925</v>
      </c>
      <c r="K322" s="157" t="s">
        <v>1926</v>
      </c>
      <c r="L322" s="175"/>
    </row>
    <row r="323" spans="1:12" s="100" customFormat="1" ht="12.75">
      <c r="A323" s="98" t="s">
        <v>1343</v>
      </c>
      <c r="B323" s="154" t="s">
        <v>2345</v>
      </c>
      <c r="C323" s="157" t="s">
        <v>196</v>
      </c>
      <c r="D323" s="157" t="s">
        <v>899</v>
      </c>
      <c r="E323" s="157" t="s">
        <v>2825</v>
      </c>
      <c r="F323" s="157" t="s">
        <v>207</v>
      </c>
      <c r="G323" s="157">
        <v>0</v>
      </c>
      <c r="H323" s="157">
        <v>5</v>
      </c>
      <c r="I323" s="157">
        <v>66</v>
      </c>
      <c r="J323" s="157" t="s">
        <v>2719</v>
      </c>
      <c r="K323" s="157" t="s">
        <v>2580</v>
      </c>
      <c r="L323" s="175"/>
    </row>
    <row r="324" spans="1:12" s="100" customFormat="1" ht="12.75">
      <c r="A324" s="98" t="s">
        <v>1343</v>
      </c>
      <c r="B324" s="154" t="s">
        <v>2345</v>
      </c>
      <c r="C324" s="157" t="s">
        <v>196</v>
      </c>
      <c r="D324" s="157" t="s">
        <v>955</v>
      </c>
      <c r="E324" s="157" t="s">
        <v>2825</v>
      </c>
      <c r="F324" s="157" t="s">
        <v>207</v>
      </c>
      <c r="G324" s="157">
        <v>0</v>
      </c>
      <c r="H324" s="157">
        <v>37</v>
      </c>
      <c r="I324" s="157">
        <v>75</v>
      </c>
      <c r="J324" s="157" t="s">
        <v>2634</v>
      </c>
      <c r="K324" s="157" t="s">
        <v>1927</v>
      </c>
      <c r="L324" s="175"/>
    </row>
    <row r="325" spans="1:12" s="100" customFormat="1" ht="12.75">
      <c r="A325" s="98" t="s">
        <v>1343</v>
      </c>
      <c r="B325" s="154" t="s">
        <v>2345</v>
      </c>
      <c r="C325" s="157" t="s">
        <v>196</v>
      </c>
      <c r="D325" s="157" t="s">
        <v>906</v>
      </c>
      <c r="E325" s="157" t="s">
        <v>2825</v>
      </c>
      <c r="F325" s="157" t="s">
        <v>207</v>
      </c>
      <c r="G325" s="157">
        <v>0</v>
      </c>
      <c r="H325" s="157">
        <v>8</v>
      </c>
      <c r="I325" s="157">
        <v>39</v>
      </c>
      <c r="J325" s="157" t="s">
        <v>2752</v>
      </c>
      <c r="K325" s="157" t="s">
        <v>2789</v>
      </c>
      <c r="L325" s="175"/>
    </row>
    <row r="326" spans="1:12" s="100" customFormat="1" ht="12.75">
      <c r="A326" s="98" t="s">
        <v>1343</v>
      </c>
      <c r="B326" s="154" t="s">
        <v>2345</v>
      </c>
      <c r="C326" s="157" t="s">
        <v>196</v>
      </c>
      <c r="D326" s="157" t="s">
        <v>956</v>
      </c>
      <c r="E326" s="157" t="s">
        <v>2825</v>
      </c>
      <c r="F326" s="157" t="s">
        <v>207</v>
      </c>
      <c r="G326" s="157">
        <v>0</v>
      </c>
      <c r="H326" s="157">
        <v>21</v>
      </c>
      <c r="I326" s="157">
        <v>15</v>
      </c>
      <c r="J326" s="157" t="s">
        <v>2723</v>
      </c>
      <c r="K326" s="157" t="s">
        <v>2717</v>
      </c>
      <c r="L326" s="175"/>
    </row>
    <row r="327" spans="1:12" s="100" customFormat="1" ht="12.75">
      <c r="A327" s="98" t="s">
        <v>1343</v>
      </c>
      <c r="B327" s="154" t="s">
        <v>2345</v>
      </c>
      <c r="C327" s="157" t="s">
        <v>196</v>
      </c>
      <c r="D327" s="157" t="s">
        <v>907</v>
      </c>
      <c r="E327" s="157" t="s">
        <v>2825</v>
      </c>
      <c r="F327" s="157" t="s">
        <v>207</v>
      </c>
      <c r="G327" s="157">
        <v>0</v>
      </c>
      <c r="H327" s="157">
        <v>11</v>
      </c>
      <c r="I327" s="157">
        <v>48</v>
      </c>
      <c r="J327" s="157" t="s">
        <v>2661</v>
      </c>
      <c r="K327" s="157" t="s">
        <v>2689</v>
      </c>
      <c r="L327" s="175"/>
    </row>
    <row r="328" spans="1:12" s="100" customFormat="1" ht="12.75">
      <c r="A328" s="98" t="s">
        <v>1343</v>
      </c>
      <c r="B328" s="154" t="s">
        <v>2345</v>
      </c>
      <c r="C328" s="157" t="s">
        <v>196</v>
      </c>
      <c r="D328" s="157" t="s">
        <v>908</v>
      </c>
      <c r="E328" s="157" t="s">
        <v>2825</v>
      </c>
      <c r="F328" s="157" t="s">
        <v>207</v>
      </c>
      <c r="G328" s="157">
        <v>0</v>
      </c>
      <c r="H328" s="157">
        <v>17</v>
      </c>
      <c r="I328" s="157">
        <v>46</v>
      </c>
      <c r="J328" s="157" t="s">
        <v>1049</v>
      </c>
      <c r="K328" s="157" t="s">
        <v>2579</v>
      </c>
      <c r="L328" s="175"/>
    </row>
    <row r="329" spans="1:12" s="100" customFormat="1" ht="12.75">
      <c r="A329" s="98" t="s">
        <v>1343</v>
      </c>
      <c r="B329" s="154" t="s">
        <v>2345</v>
      </c>
      <c r="C329" s="157" t="s">
        <v>196</v>
      </c>
      <c r="D329" s="157" t="s">
        <v>909</v>
      </c>
      <c r="E329" s="157" t="s">
        <v>2825</v>
      </c>
      <c r="F329" s="157" t="s">
        <v>207</v>
      </c>
      <c r="G329" s="157">
        <v>0</v>
      </c>
      <c r="H329" s="157">
        <v>12</v>
      </c>
      <c r="I329" s="157">
        <v>77</v>
      </c>
      <c r="J329" s="157" t="s">
        <v>2586</v>
      </c>
      <c r="K329" s="157" t="s">
        <v>2663</v>
      </c>
      <c r="L329" s="175"/>
    </row>
    <row r="330" spans="1:12" s="100" customFormat="1" ht="12.75">
      <c r="A330" s="98" t="s">
        <v>1343</v>
      </c>
      <c r="B330" s="154" t="s">
        <v>2345</v>
      </c>
      <c r="C330" s="157" t="s">
        <v>196</v>
      </c>
      <c r="D330" s="157" t="s">
        <v>957</v>
      </c>
      <c r="E330" s="157" t="s">
        <v>2825</v>
      </c>
      <c r="F330" s="157" t="s">
        <v>207</v>
      </c>
      <c r="G330" s="157">
        <v>0</v>
      </c>
      <c r="H330" s="157">
        <v>15</v>
      </c>
      <c r="I330" s="157">
        <v>39</v>
      </c>
      <c r="J330" s="157" t="s">
        <v>2666</v>
      </c>
      <c r="K330" s="157" t="s">
        <v>1928</v>
      </c>
      <c r="L330" s="175"/>
    </row>
    <row r="331" spans="1:12" s="100" customFormat="1" ht="12.75">
      <c r="A331" s="98" t="s">
        <v>1343</v>
      </c>
      <c r="B331" s="154" t="s">
        <v>2345</v>
      </c>
      <c r="C331" s="157" t="s">
        <v>196</v>
      </c>
      <c r="D331" s="157" t="s">
        <v>958</v>
      </c>
      <c r="E331" s="157" t="s">
        <v>2825</v>
      </c>
      <c r="F331" s="157" t="s">
        <v>207</v>
      </c>
      <c r="G331" s="157">
        <v>0</v>
      </c>
      <c r="H331" s="157">
        <v>12</v>
      </c>
      <c r="I331" s="157">
        <v>54</v>
      </c>
      <c r="J331" s="157" t="s">
        <v>2791</v>
      </c>
      <c r="K331" s="157" t="s">
        <v>2606</v>
      </c>
      <c r="L331" s="175"/>
    </row>
    <row r="332" spans="1:12" s="100" customFormat="1" ht="12.75">
      <c r="A332" s="98" t="s">
        <v>1343</v>
      </c>
      <c r="B332" s="154" t="s">
        <v>2345</v>
      </c>
      <c r="C332" s="157" t="s">
        <v>196</v>
      </c>
      <c r="D332" s="157" t="s">
        <v>911</v>
      </c>
      <c r="E332" s="157" t="s">
        <v>2825</v>
      </c>
      <c r="F332" s="157" t="s">
        <v>207</v>
      </c>
      <c r="G332" s="157">
        <v>0</v>
      </c>
      <c r="H332" s="157">
        <v>14</v>
      </c>
      <c r="I332" s="157">
        <v>37</v>
      </c>
      <c r="J332" s="157" t="s">
        <v>2600</v>
      </c>
      <c r="K332" s="157" t="s">
        <v>2615</v>
      </c>
      <c r="L332" s="175"/>
    </row>
    <row r="333" spans="1:12" s="100" customFormat="1" ht="12.75">
      <c r="A333" s="98" t="s">
        <v>1343</v>
      </c>
      <c r="B333" s="154" t="s">
        <v>2345</v>
      </c>
      <c r="C333" s="157" t="s">
        <v>196</v>
      </c>
      <c r="D333" s="157" t="s">
        <v>959</v>
      </c>
      <c r="E333" s="157" t="s">
        <v>2828</v>
      </c>
      <c r="F333" s="157" t="s">
        <v>199</v>
      </c>
      <c r="G333" s="157">
        <v>0</v>
      </c>
      <c r="H333" s="157">
        <v>32</v>
      </c>
      <c r="I333" s="157">
        <v>70</v>
      </c>
      <c r="J333" s="157" t="s">
        <v>1929</v>
      </c>
      <c r="K333" s="157" t="s">
        <v>1930</v>
      </c>
      <c r="L333" s="175"/>
    </row>
    <row r="334" spans="1:12" s="100" customFormat="1" ht="12.75">
      <c r="A334" s="98" t="s">
        <v>1343</v>
      </c>
      <c r="B334" s="154" t="s">
        <v>2346</v>
      </c>
      <c r="C334" s="157" t="s">
        <v>196</v>
      </c>
      <c r="D334" s="157" t="s">
        <v>960</v>
      </c>
      <c r="E334" s="157" t="s">
        <v>2828</v>
      </c>
      <c r="F334" s="157" t="s">
        <v>199</v>
      </c>
      <c r="G334" s="157">
        <v>0</v>
      </c>
      <c r="H334" s="157">
        <v>84</v>
      </c>
      <c r="I334" s="157">
        <v>41</v>
      </c>
      <c r="J334" s="157" t="s">
        <v>1931</v>
      </c>
      <c r="K334" s="157" t="s">
        <v>1932</v>
      </c>
      <c r="L334" s="175"/>
    </row>
    <row r="335" spans="1:12" s="100" customFormat="1" ht="12.75">
      <c r="A335" s="98" t="s">
        <v>1343</v>
      </c>
      <c r="B335" s="154" t="s">
        <v>2346</v>
      </c>
      <c r="C335" s="157" t="s">
        <v>196</v>
      </c>
      <c r="D335" s="157" t="s">
        <v>961</v>
      </c>
      <c r="E335" s="157" t="s">
        <v>2828</v>
      </c>
      <c r="F335" s="157" t="s">
        <v>199</v>
      </c>
      <c r="G335" s="157">
        <v>0</v>
      </c>
      <c r="H335" s="157">
        <v>32</v>
      </c>
      <c r="I335" s="157">
        <v>9</v>
      </c>
      <c r="J335" s="157" t="s">
        <v>1933</v>
      </c>
      <c r="K335" s="157" t="s">
        <v>1934</v>
      </c>
      <c r="L335" s="175"/>
    </row>
    <row r="336" spans="1:12" s="100" customFormat="1" ht="12.75">
      <c r="A336" s="98" t="s">
        <v>1343</v>
      </c>
      <c r="B336" s="154" t="s">
        <v>2345</v>
      </c>
      <c r="C336" s="157" t="s">
        <v>196</v>
      </c>
      <c r="D336" s="157" t="s">
        <v>962</v>
      </c>
      <c r="E336" s="157" t="s">
        <v>2825</v>
      </c>
      <c r="F336" s="157" t="s">
        <v>196</v>
      </c>
      <c r="G336" s="157">
        <v>0</v>
      </c>
      <c r="H336" s="157">
        <v>4</v>
      </c>
      <c r="I336" s="157">
        <v>19</v>
      </c>
      <c r="J336" s="157" t="s">
        <v>2601</v>
      </c>
      <c r="K336" s="157" t="s">
        <v>2640</v>
      </c>
      <c r="L336" s="175"/>
    </row>
    <row r="337" spans="1:12" s="100" customFormat="1" ht="12.75">
      <c r="A337" s="98" t="s">
        <v>1343</v>
      </c>
      <c r="B337" s="154" t="s">
        <v>2345</v>
      </c>
      <c r="C337" s="157" t="s">
        <v>196</v>
      </c>
      <c r="D337" s="157" t="s">
        <v>915</v>
      </c>
      <c r="E337" s="157" t="s">
        <v>2825</v>
      </c>
      <c r="F337" s="157" t="s">
        <v>207</v>
      </c>
      <c r="G337" s="157">
        <v>0</v>
      </c>
      <c r="H337" s="157">
        <v>18</v>
      </c>
      <c r="I337" s="157">
        <v>28</v>
      </c>
      <c r="J337" s="157" t="s">
        <v>1897</v>
      </c>
      <c r="K337" s="157" t="s">
        <v>2726</v>
      </c>
      <c r="L337" s="175"/>
    </row>
    <row r="338" spans="1:12" s="100" customFormat="1" ht="12.75">
      <c r="A338" s="98" t="s">
        <v>1343</v>
      </c>
      <c r="B338" s="154" t="s">
        <v>2345</v>
      </c>
      <c r="C338" s="157" t="s">
        <v>196</v>
      </c>
      <c r="D338" s="157" t="s">
        <v>920</v>
      </c>
      <c r="E338" s="157" t="s">
        <v>2825</v>
      </c>
      <c r="F338" s="157" t="s">
        <v>207</v>
      </c>
      <c r="G338" s="157">
        <v>0</v>
      </c>
      <c r="H338" s="157">
        <v>21</v>
      </c>
      <c r="I338" s="157">
        <v>77</v>
      </c>
      <c r="J338" s="157" t="s">
        <v>1935</v>
      </c>
      <c r="K338" s="157" t="s">
        <v>1903</v>
      </c>
      <c r="L338" s="175"/>
    </row>
    <row r="339" spans="1:12" s="100" customFormat="1" ht="12.75">
      <c r="A339" s="98" t="s">
        <v>1343</v>
      </c>
      <c r="B339" s="154" t="s">
        <v>2345</v>
      </c>
      <c r="C339" s="157" t="s">
        <v>196</v>
      </c>
      <c r="D339" s="157" t="s">
        <v>963</v>
      </c>
      <c r="E339" s="157" t="s">
        <v>2825</v>
      </c>
      <c r="F339" s="157" t="s">
        <v>207</v>
      </c>
      <c r="G339" s="157">
        <v>0</v>
      </c>
      <c r="H339" s="157">
        <v>32</v>
      </c>
      <c r="I339" s="157">
        <v>14</v>
      </c>
      <c r="J339" s="157" t="s">
        <v>1936</v>
      </c>
      <c r="K339" s="157" t="s">
        <v>2720</v>
      </c>
      <c r="L339" s="175"/>
    </row>
    <row r="340" spans="1:12" s="100" customFormat="1" ht="12.75">
      <c r="A340" s="98" t="s">
        <v>1343</v>
      </c>
      <c r="B340" s="154" t="s">
        <v>2345</v>
      </c>
      <c r="C340" s="157" t="s">
        <v>196</v>
      </c>
      <c r="D340" s="157" t="s">
        <v>928</v>
      </c>
      <c r="E340" s="157" t="s">
        <v>2825</v>
      </c>
      <c r="F340" s="157" t="s">
        <v>196</v>
      </c>
      <c r="G340" s="157">
        <v>0</v>
      </c>
      <c r="H340" s="157">
        <v>16</v>
      </c>
      <c r="I340" s="157">
        <v>42</v>
      </c>
      <c r="J340" s="157" t="s">
        <v>1937</v>
      </c>
      <c r="K340" s="157" t="s">
        <v>2584</v>
      </c>
      <c r="L340" s="175"/>
    </row>
    <row r="341" spans="1:12" s="100" customFormat="1" ht="12.75">
      <c r="A341" s="98" t="s">
        <v>1343</v>
      </c>
      <c r="B341" s="154" t="s">
        <v>2345</v>
      </c>
      <c r="C341" s="157" t="s">
        <v>196</v>
      </c>
      <c r="D341" s="157" t="s">
        <v>931</v>
      </c>
      <c r="E341" s="157" t="s">
        <v>2825</v>
      </c>
      <c r="F341" s="157" t="s">
        <v>207</v>
      </c>
      <c r="G341" s="157">
        <v>0</v>
      </c>
      <c r="H341" s="157">
        <v>14</v>
      </c>
      <c r="I341" s="157">
        <v>40</v>
      </c>
      <c r="J341" s="157" t="s">
        <v>1062</v>
      </c>
      <c r="K341" s="157" t="s">
        <v>2615</v>
      </c>
      <c r="L341" s="175"/>
    </row>
    <row r="342" spans="1:12" s="100" customFormat="1" ht="12.75">
      <c r="A342" s="98" t="s">
        <v>1343</v>
      </c>
      <c r="B342" s="154" t="s">
        <v>2345</v>
      </c>
      <c r="C342" s="157" t="s">
        <v>196</v>
      </c>
      <c r="D342" s="157" t="s">
        <v>932</v>
      </c>
      <c r="E342" s="157" t="s">
        <v>2825</v>
      </c>
      <c r="F342" s="157" t="s">
        <v>207</v>
      </c>
      <c r="G342" s="157">
        <v>0</v>
      </c>
      <c r="H342" s="157">
        <v>11</v>
      </c>
      <c r="I342" s="157">
        <v>60</v>
      </c>
      <c r="J342" s="157" t="s">
        <v>1938</v>
      </c>
      <c r="K342" s="157" t="s">
        <v>2689</v>
      </c>
      <c r="L342" s="175"/>
    </row>
    <row r="343" spans="1:12" s="100" customFormat="1" ht="12.75">
      <c r="A343" s="98" t="s">
        <v>1343</v>
      </c>
      <c r="B343" s="154" t="s">
        <v>2345</v>
      </c>
      <c r="C343" s="157" t="s">
        <v>196</v>
      </c>
      <c r="D343" s="157" t="s">
        <v>964</v>
      </c>
      <c r="E343" s="157" t="s">
        <v>2825</v>
      </c>
      <c r="F343" s="157" t="s">
        <v>207</v>
      </c>
      <c r="G343" s="157">
        <v>0</v>
      </c>
      <c r="H343" s="157">
        <v>19</v>
      </c>
      <c r="I343" s="157">
        <v>81</v>
      </c>
      <c r="J343" s="157" t="s">
        <v>1939</v>
      </c>
      <c r="K343" s="157" t="s">
        <v>2581</v>
      </c>
      <c r="L343" s="175"/>
    </row>
    <row r="344" spans="1:12" s="100" customFormat="1" ht="12.75">
      <c r="A344" s="98" t="s">
        <v>1343</v>
      </c>
      <c r="B344" s="154" t="s">
        <v>2345</v>
      </c>
      <c r="C344" s="157" t="s">
        <v>196</v>
      </c>
      <c r="D344" s="157" t="s">
        <v>965</v>
      </c>
      <c r="E344" s="157" t="s">
        <v>2825</v>
      </c>
      <c r="F344" s="157" t="s">
        <v>207</v>
      </c>
      <c r="G344" s="157">
        <v>0</v>
      </c>
      <c r="H344" s="157">
        <v>19</v>
      </c>
      <c r="I344" s="157">
        <v>0</v>
      </c>
      <c r="J344" s="157" t="s">
        <v>1940</v>
      </c>
      <c r="K344" s="157" t="s">
        <v>2680</v>
      </c>
      <c r="L344" s="175"/>
    </row>
    <row r="345" spans="1:12" s="100" customFormat="1" ht="12.75">
      <c r="A345" s="98" t="s">
        <v>1343</v>
      </c>
      <c r="B345" s="154" t="s">
        <v>2345</v>
      </c>
      <c r="C345" s="157" t="s">
        <v>196</v>
      </c>
      <c r="D345" s="157" t="s">
        <v>966</v>
      </c>
      <c r="E345" s="157" t="s">
        <v>2825</v>
      </c>
      <c r="F345" s="157" t="s">
        <v>207</v>
      </c>
      <c r="G345" s="157">
        <v>0</v>
      </c>
      <c r="H345" s="157">
        <v>18</v>
      </c>
      <c r="I345" s="157">
        <v>25</v>
      </c>
      <c r="J345" s="157" t="s">
        <v>1897</v>
      </c>
      <c r="K345" s="157" t="s">
        <v>2726</v>
      </c>
      <c r="L345" s="175"/>
    </row>
    <row r="346" spans="1:12" s="100" customFormat="1" ht="12.75">
      <c r="A346" s="98" t="s">
        <v>1343</v>
      </c>
      <c r="B346" s="154" t="s">
        <v>2345</v>
      </c>
      <c r="C346" s="157" t="s">
        <v>196</v>
      </c>
      <c r="D346" s="157" t="s">
        <v>967</v>
      </c>
      <c r="E346" s="157" t="s">
        <v>2825</v>
      </c>
      <c r="F346" s="157" t="s">
        <v>207</v>
      </c>
      <c r="G346" s="157">
        <v>0</v>
      </c>
      <c r="H346" s="157">
        <v>46</v>
      </c>
      <c r="I346" s="157">
        <v>52</v>
      </c>
      <c r="J346" s="157" t="s">
        <v>2682</v>
      </c>
      <c r="K346" s="157" t="s">
        <v>1938</v>
      </c>
      <c r="L346" s="175"/>
    </row>
    <row r="347" spans="1:12" s="100" customFormat="1" ht="12.75">
      <c r="A347" s="98" t="s">
        <v>1343</v>
      </c>
      <c r="B347" s="154" t="s">
        <v>2844</v>
      </c>
      <c r="C347" s="157" t="s">
        <v>196</v>
      </c>
      <c r="D347" s="157" t="s">
        <v>968</v>
      </c>
      <c r="E347" s="157" t="s">
        <v>2825</v>
      </c>
      <c r="F347" s="157" t="s">
        <v>196</v>
      </c>
      <c r="G347" s="157">
        <v>0</v>
      </c>
      <c r="H347" s="157">
        <v>9</v>
      </c>
      <c r="I347" s="157">
        <v>83</v>
      </c>
      <c r="J347" s="157" t="s">
        <v>2657</v>
      </c>
      <c r="K347" s="157" t="s">
        <v>2686</v>
      </c>
      <c r="L347" s="175"/>
    </row>
    <row r="348" spans="1:12" s="100" customFormat="1" ht="12.75">
      <c r="A348" s="98" t="s">
        <v>1343</v>
      </c>
      <c r="B348" s="154" t="s">
        <v>2844</v>
      </c>
      <c r="C348" s="157" t="s">
        <v>196</v>
      </c>
      <c r="D348" s="157" t="s">
        <v>969</v>
      </c>
      <c r="E348" s="157" t="s">
        <v>2825</v>
      </c>
      <c r="F348" s="157" t="s">
        <v>196</v>
      </c>
      <c r="G348" s="157">
        <v>0</v>
      </c>
      <c r="H348" s="157">
        <v>1</v>
      </c>
      <c r="I348" s="157">
        <v>2</v>
      </c>
      <c r="J348" s="157" t="s">
        <v>2578</v>
      </c>
      <c r="K348" s="157" t="s">
        <v>2560</v>
      </c>
      <c r="L348" s="175"/>
    </row>
    <row r="349" spans="1:12" s="100" customFormat="1" ht="12.75">
      <c r="A349" s="98" t="s">
        <v>1343</v>
      </c>
      <c r="B349" s="154" t="s">
        <v>2345</v>
      </c>
      <c r="C349" s="157" t="s">
        <v>196</v>
      </c>
      <c r="D349" s="157" t="s">
        <v>970</v>
      </c>
      <c r="E349" s="157" t="s">
        <v>1043</v>
      </c>
      <c r="F349" s="157"/>
      <c r="G349" s="157">
        <v>0</v>
      </c>
      <c r="H349" s="157">
        <v>45</v>
      </c>
      <c r="I349" s="157">
        <v>18</v>
      </c>
      <c r="J349" s="157" t="s">
        <v>1941</v>
      </c>
      <c r="K349" s="157" t="s">
        <v>1942</v>
      </c>
      <c r="L349" s="175"/>
    </row>
    <row r="350" spans="1:12" s="100" customFormat="1" ht="12.75">
      <c r="A350" s="98" t="s">
        <v>1343</v>
      </c>
      <c r="B350" s="154" t="s">
        <v>2345</v>
      </c>
      <c r="C350" s="157" t="s">
        <v>196</v>
      </c>
      <c r="D350" s="157" t="s">
        <v>970</v>
      </c>
      <c r="E350" s="157" t="s">
        <v>1043</v>
      </c>
      <c r="F350" s="157"/>
      <c r="G350" s="157">
        <v>0</v>
      </c>
      <c r="H350" s="157">
        <v>45</v>
      </c>
      <c r="I350" s="157">
        <v>18</v>
      </c>
      <c r="J350" s="157" t="s">
        <v>1941</v>
      </c>
      <c r="K350" s="157" t="s">
        <v>1942</v>
      </c>
      <c r="L350" s="175"/>
    </row>
    <row r="351" spans="1:12" s="100" customFormat="1" ht="12.75">
      <c r="A351" s="98" t="s">
        <v>1343</v>
      </c>
      <c r="B351" s="154" t="s">
        <v>2345</v>
      </c>
      <c r="C351" s="157" t="s">
        <v>196</v>
      </c>
      <c r="D351" s="157" t="s">
        <v>971</v>
      </c>
      <c r="E351" s="157" t="s">
        <v>2825</v>
      </c>
      <c r="F351" s="157" t="s">
        <v>196</v>
      </c>
      <c r="G351" s="157">
        <v>0</v>
      </c>
      <c r="H351" s="157">
        <v>11</v>
      </c>
      <c r="I351" s="157">
        <v>59</v>
      </c>
      <c r="J351" s="157" t="s">
        <v>1943</v>
      </c>
      <c r="K351" s="157" t="s">
        <v>1466</v>
      </c>
      <c r="L351" s="175"/>
    </row>
    <row r="352" spans="1:12" s="100" customFormat="1" ht="12.75">
      <c r="A352" s="98" t="s">
        <v>1343</v>
      </c>
      <c r="B352" s="154" t="s">
        <v>2345</v>
      </c>
      <c r="C352" s="157" t="s">
        <v>196</v>
      </c>
      <c r="D352" s="157" t="s">
        <v>2410</v>
      </c>
      <c r="E352" s="157" t="s">
        <v>2833</v>
      </c>
      <c r="F352" s="157" t="s">
        <v>207</v>
      </c>
      <c r="G352" s="157">
        <v>0</v>
      </c>
      <c r="H352" s="157">
        <v>8</v>
      </c>
      <c r="I352" s="157">
        <v>0</v>
      </c>
      <c r="J352" s="157" t="s">
        <v>2746</v>
      </c>
      <c r="K352" s="157" t="s">
        <v>1398</v>
      </c>
      <c r="L352" s="175"/>
    </row>
    <row r="353" spans="1:12" s="100" customFormat="1" ht="12.75">
      <c r="A353" s="98" t="s">
        <v>1343</v>
      </c>
      <c r="B353" s="154" t="s">
        <v>2345</v>
      </c>
      <c r="C353" s="157" t="s">
        <v>196</v>
      </c>
      <c r="D353" s="157" t="s">
        <v>972</v>
      </c>
      <c r="E353" s="157" t="s">
        <v>2825</v>
      </c>
      <c r="F353" s="157" t="s">
        <v>196</v>
      </c>
      <c r="G353" s="157">
        <v>0</v>
      </c>
      <c r="H353" s="157">
        <v>0</v>
      </c>
      <c r="I353" s="157">
        <v>70</v>
      </c>
      <c r="J353" s="157" t="s">
        <v>2612</v>
      </c>
      <c r="K353" s="157" t="s">
        <v>2562</v>
      </c>
      <c r="L353" s="175"/>
    </row>
    <row r="354" spans="1:12" s="100" customFormat="1" ht="12.75">
      <c r="A354" s="98" t="s">
        <v>1343</v>
      </c>
      <c r="B354" s="154" t="s">
        <v>2345</v>
      </c>
      <c r="C354" s="157" t="s">
        <v>203</v>
      </c>
      <c r="D354" s="157" t="s">
        <v>239</v>
      </c>
      <c r="E354" s="157" t="s">
        <v>1045</v>
      </c>
      <c r="F354" s="157"/>
      <c r="G354" s="157">
        <v>0</v>
      </c>
      <c r="H354" s="157">
        <v>36</v>
      </c>
      <c r="I354" s="157">
        <v>10</v>
      </c>
      <c r="J354" s="157" t="s">
        <v>1903</v>
      </c>
      <c r="K354" s="157" t="s">
        <v>2597</v>
      </c>
      <c r="L354" s="175"/>
    </row>
    <row r="355" spans="1:12" s="100" customFormat="1" ht="12.75">
      <c r="A355" s="98" t="s">
        <v>1343</v>
      </c>
      <c r="B355" s="154" t="s">
        <v>2346</v>
      </c>
      <c r="C355" s="157" t="s">
        <v>203</v>
      </c>
      <c r="D355" s="157" t="s">
        <v>210</v>
      </c>
      <c r="E355" s="157" t="s">
        <v>2825</v>
      </c>
      <c r="F355" s="157" t="s">
        <v>207</v>
      </c>
      <c r="G355" s="157">
        <v>0</v>
      </c>
      <c r="H355" s="157">
        <v>45</v>
      </c>
      <c r="I355" s="157">
        <v>48</v>
      </c>
      <c r="J355" s="157" t="s">
        <v>1420</v>
      </c>
      <c r="K355" s="157" t="s">
        <v>1925</v>
      </c>
      <c r="L355" s="175"/>
    </row>
    <row r="356" spans="1:12" s="100" customFormat="1" ht="12.75">
      <c r="A356" s="98" t="s">
        <v>1343</v>
      </c>
      <c r="B356" s="154" t="s">
        <v>2345</v>
      </c>
      <c r="C356" s="157" t="s">
        <v>203</v>
      </c>
      <c r="D356" s="157" t="s">
        <v>973</v>
      </c>
      <c r="E356" s="157" t="s">
        <v>2825</v>
      </c>
      <c r="F356" s="157" t="s">
        <v>199</v>
      </c>
      <c r="G356" s="157">
        <v>0</v>
      </c>
      <c r="H356" s="157">
        <v>25</v>
      </c>
      <c r="I356" s="157">
        <v>51</v>
      </c>
      <c r="J356" s="157" t="s">
        <v>2585</v>
      </c>
      <c r="K356" s="157" t="s">
        <v>2659</v>
      </c>
      <c r="L356" s="175"/>
    </row>
    <row r="357" spans="1:12" s="100" customFormat="1" ht="12.75">
      <c r="A357" s="98" t="s">
        <v>1343</v>
      </c>
      <c r="B357" s="154" t="s">
        <v>2345</v>
      </c>
      <c r="C357" s="157" t="s">
        <v>203</v>
      </c>
      <c r="D357" s="157" t="s">
        <v>242</v>
      </c>
      <c r="E357" s="157" t="s">
        <v>1045</v>
      </c>
      <c r="F357" s="157"/>
      <c r="G357" s="157">
        <v>0</v>
      </c>
      <c r="H357" s="157">
        <v>56</v>
      </c>
      <c r="I357" s="157">
        <v>61</v>
      </c>
      <c r="J357" s="157" t="s">
        <v>1056</v>
      </c>
      <c r="K357" s="157" t="s">
        <v>1926</v>
      </c>
      <c r="L357" s="175"/>
    </row>
    <row r="358" spans="1:12" s="100" customFormat="1" ht="12.75">
      <c r="A358" s="98" t="s">
        <v>1343</v>
      </c>
      <c r="B358" s="154" t="s">
        <v>2345</v>
      </c>
      <c r="C358" s="157" t="s">
        <v>203</v>
      </c>
      <c r="D358" s="157" t="s">
        <v>974</v>
      </c>
      <c r="E358" s="157" t="s">
        <v>1045</v>
      </c>
      <c r="F358" s="157"/>
      <c r="G358" s="157">
        <v>0</v>
      </c>
      <c r="H358" s="157">
        <v>21</v>
      </c>
      <c r="I358" s="157">
        <v>0</v>
      </c>
      <c r="J358" s="157" t="s">
        <v>2663</v>
      </c>
      <c r="K358" s="157" t="s">
        <v>2565</v>
      </c>
      <c r="L358" s="175"/>
    </row>
    <row r="359" spans="1:12" s="100" customFormat="1" ht="12.75">
      <c r="A359" s="98" t="s">
        <v>1343</v>
      </c>
      <c r="B359" s="154" t="s">
        <v>2844</v>
      </c>
      <c r="C359" s="157" t="s">
        <v>203</v>
      </c>
      <c r="D359" s="157" t="s">
        <v>882</v>
      </c>
      <c r="E359" s="157" t="s">
        <v>2830</v>
      </c>
      <c r="F359" s="157" t="s">
        <v>196</v>
      </c>
      <c r="G359" s="157">
        <v>0</v>
      </c>
      <c r="H359" s="157">
        <v>8</v>
      </c>
      <c r="I359" s="157">
        <v>29</v>
      </c>
      <c r="J359" s="157" t="s">
        <v>1944</v>
      </c>
      <c r="K359" s="157" t="s">
        <v>2648</v>
      </c>
      <c r="L359" s="175"/>
    </row>
    <row r="360" spans="1:12" s="100" customFormat="1" ht="12.75">
      <c r="A360" s="98" t="s">
        <v>1343</v>
      </c>
      <c r="B360" s="154" t="s">
        <v>2844</v>
      </c>
      <c r="C360" s="157" t="s">
        <v>203</v>
      </c>
      <c r="D360" s="157" t="s">
        <v>975</v>
      </c>
      <c r="E360" s="157" t="s">
        <v>2826</v>
      </c>
      <c r="F360" s="157"/>
      <c r="G360" s="157">
        <v>0</v>
      </c>
      <c r="H360" s="157">
        <v>12</v>
      </c>
      <c r="I360" s="157">
        <v>50</v>
      </c>
      <c r="J360" s="157" t="s">
        <v>2597</v>
      </c>
      <c r="K360" s="157" t="s">
        <v>2612</v>
      </c>
      <c r="L360" s="175"/>
    </row>
    <row r="361" spans="1:12" s="100" customFormat="1" ht="12.75">
      <c r="A361" s="98" t="s">
        <v>1343</v>
      </c>
      <c r="B361" s="154" t="s">
        <v>2844</v>
      </c>
      <c r="C361" s="157" t="s">
        <v>203</v>
      </c>
      <c r="D361" s="157" t="s">
        <v>895</v>
      </c>
      <c r="E361" s="157" t="s">
        <v>2826</v>
      </c>
      <c r="F361" s="157"/>
      <c r="G361" s="157">
        <v>0</v>
      </c>
      <c r="H361" s="157">
        <v>16</v>
      </c>
      <c r="I361" s="157">
        <v>90</v>
      </c>
      <c r="J361" s="157" t="s">
        <v>2564</v>
      </c>
      <c r="K361" s="157" t="s">
        <v>2640</v>
      </c>
      <c r="L361" s="175"/>
    </row>
    <row r="362" spans="1:12" s="100" customFormat="1" ht="12.75">
      <c r="A362" s="98" t="s">
        <v>1343</v>
      </c>
      <c r="B362" s="154" t="s">
        <v>2844</v>
      </c>
      <c r="C362" s="157" t="s">
        <v>203</v>
      </c>
      <c r="D362" s="157" t="s">
        <v>976</v>
      </c>
      <c r="E362" s="157" t="s">
        <v>2825</v>
      </c>
      <c r="F362" s="157" t="s">
        <v>199</v>
      </c>
      <c r="G362" s="157">
        <v>0</v>
      </c>
      <c r="H362" s="157">
        <v>3</v>
      </c>
      <c r="I362" s="157">
        <v>33</v>
      </c>
      <c r="J362" s="157" t="s">
        <v>2626</v>
      </c>
      <c r="K362" s="157" t="s">
        <v>2602</v>
      </c>
      <c r="L362" s="175"/>
    </row>
    <row r="363" spans="1:12" s="100" customFormat="1" ht="12.75">
      <c r="A363" s="98" t="s">
        <v>1343</v>
      </c>
      <c r="B363" s="154" t="s">
        <v>2345</v>
      </c>
      <c r="C363" s="157" t="s">
        <v>203</v>
      </c>
      <c r="D363" s="157" t="s">
        <v>921</v>
      </c>
      <c r="E363" s="157" t="s">
        <v>2826</v>
      </c>
      <c r="F363" s="157"/>
      <c r="G363" s="157">
        <v>0</v>
      </c>
      <c r="H363" s="157">
        <v>4</v>
      </c>
      <c r="I363" s="157">
        <v>89</v>
      </c>
      <c r="J363" s="157" t="s">
        <v>2578</v>
      </c>
      <c r="K363" s="157" t="s">
        <v>2598</v>
      </c>
      <c r="L363" s="175"/>
    </row>
    <row r="364" spans="1:12" s="100" customFormat="1" ht="12.75">
      <c r="A364" s="98" t="s">
        <v>1343</v>
      </c>
      <c r="B364" s="154" t="s">
        <v>2844</v>
      </c>
      <c r="C364" s="157" t="s">
        <v>203</v>
      </c>
      <c r="D364" s="157" t="s">
        <v>977</v>
      </c>
      <c r="E364" s="157" t="s">
        <v>2826</v>
      </c>
      <c r="F364" s="157"/>
      <c r="G364" s="157">
        <v>0</v>
      </c>
      <c r="H364" s="157">
        <v>5</v>
      </c>
      <c r="I364" s="157">
        <v>60</v>
      </c>
      <c r="J364" s="157" t="s">
        <v>2640</v>
      </c>
      <c r="K364" s="157" t="s">
        <v>2598</v>
      </c>
      <c r="L364" s="175"/>
    </row>
    <row r="365" spans="1:12" s="100" customFormat="1" ht="12.75">
      <c r="A365" s="98" t="s">
        <v>1343</v>
      </c>
      <c r="B365" s="154" t="s">
        <v>2345</v>
      </c>
      <c r="C365" s="157" t="s">
        <v>203</v>
      </c>
      <c r="D365" s="157" t="s">
        <v>978</v>
      </c>
      <c r="E365" s="157" t="s">
        <v>2826</v>
      </c>
      <c r="F365" s="157"/>
      <c r="G365" s="157">
        <v>0</v>
      </c>
      <c r="H365" s="157">
        <v>35</v>
      </c>
      <c r="I365" s="157">
        <v>82</v>
      </c>
      <c r="J365" s="157" t="s">
        <v>2717</v>
      </c>
      <c r="K365" s="157" t="s">
        <v>2611</v>
      </c>
      <c r="L365" s="175"/>
    </row>
    <row r="366" spans="1:12" s="100" customFormat="1" ht="12.75">
      <c r="A366" s="98" t="s">
        <v>1343</v>
      </c>
      <c r="B366" s="154" t="s">
        <v>2844</v>
      </c>
      <c r="C366" s="157" t="s">
        <v>203</v>
      </c>
      <c r="D366" s="157" t="s">
        <v>979</v>
      </c>
      <c r="E366" s="157" t="s">
        <v>2826</v>
      </c>
      <c r="F366" s="157"/>
      <c r="G366" s="157">
        <v>0</v>
      </c>
      <c r="H366" s="157">
        <v>4</v>
      </c>
      <c r="I366" s="157">
        <v>60</v>
      </c>
      <c r="J366" s="157" t="s">
        <v>2667</v>
      </c>
      <c r="K366" s="157" t="s">
        <v>2560</v>
      </c>
      <c r="L366" s="175"/>
    </row>
    <row r="367" spans="1:12" s="100" customFormat="1" ht="12.75">
      <c r="A367" s="98" t="s">
        <v>1343</v>
      </c>
      <c r="B367" s="154" t="s">
        <v>2345</v>
      </c>
      <c r="C367" s="157" t="s">
        <v>203</v>
      </c>
      <c r="D367" s="157" t="s">
        <v>980</v>
      </c>
      <c r="E367" s="157" t="s">
        <v>2826</v>
      </c>
      <c r="F367" s="157"/>
      <c r="G367" s="157">
        <v>0</v>
      </c>
      <c r="H367" s="157">
        <v>13</v>
      </c>
      <c r="I367" s="157">
        <v>17</v>
      </c>
      <c r="J367" s="157" t="s">
        <v>2686</v>
      </c>
      <c r="K367" s="157" t="s">
        <v>2667</v>
      </c>
      <c r="L367" s="175"/>
    </row>
    <row r="368" spans="1:12" s="100" customFormat="1" ht="12.75">
      <c r="A368" s="98" t="s">
        <v>1343</v>
      </c>
      <c r="B368" s="154" t="s">
        <v>2844</v>
      </c>
      <c r="C368" s="157" t="s">
        <v>203</v>
      </c>
      <c r="D368" s="157" t="s">
        <v>981</v>
      </c>
      <c r="E368" s="157" t="s">
        <v>2830</v>
      </c>
      <c r="F368" s="157" t="s">
        <v>196</v>
      </c>
      <c r="G368" s="157">
        <v>0</v>
      </c>
      <c r="H368" s="157">
        <v>2</v>
      </c>
      <c r="I368" s="157">
        <v>8</v>
      </c>
      <c r="J368" s="157" t="s">
        <v>2732</v>
      </c>
      <c r="K368" s="157" t="s">
        <v>1927</v>
      </c>
      <c r="L368" s="175"/>
    </row>
    <row r="369" spans="1:12" s="100" customFormat="1" ht="12.75">
      <c r="A369" s="98" t="s">
        <v>1343</v>
      </c>
      <c r="B369" s="154" t="s">
        <v>2345</v>
      </c>
      <c r="C369" s="157" t="s">
        <v>203</v>
      </c>
      <c r="D369" s="157" t="s">
        <v>982</v>
      </c>
      <c r="E369" s="157" t="s">
        <v>2830</v>
      </c>
      <c r="F369" s="157" t="s">
        <v>196</v>
      </c>
      <c r="G369" s="157">
        <v>0</v>
      </c>
      <c r="H369" s="157">
        <v>0</v>
      </c>
      <c r="I369" s="157">
        <v>50</v>
      </c>
      <c r="J369" s="157" t="s">
        <v>2689</v>
      </c>
      <c r="K369" s="157" t="s">
        <v>2577</v>
      </c>
      <c r="L369" s="175"/>
    </row>
    <row r="370" spans="1:12" s="100" customFormat="1" ht="12.75">
      <c r="A370" s="98" t="s">
        <v>1343</v>
      </c>
      <c r="B370" s="154" t="s">
        <v>2844</v>
      </c>
      <c r="C370" s="157" t="s">
        <v>203</v>
      </c>
      <c r="D370" s="157" t="s">
        <v>983</v>
      </c>
      <c r="E370" s="157" t="s">
        <v>2825</v>
      </c>
      <c r="F370" s="157" t="s">
        <v>199</v>
      </c>
      <c r="G370" s="157">
        <v>0</v>
      </c>
      <c r="H370" s="157">
        <v>1</v>
      </c>
      <c r="I370" s="157">
        <v>40</v>
      </c>
      <c r="J370" s="157" t="s">
        <v>1926</v>
      </c>
      <c r="K370" s="157" t="s">
        <v>2559</v>
      </c>
      <c r="L370" s="175"/>
    </row>
    <row r="371" spans="1:12" s="100" customFormat="1" ht="12.75">
      <c r="A371" s="98" t="s">
        <v>1343</v>
      </c>
      <c r="B371" s="154" t="s">
        <v>2345</v>
      </c>
      <c r="C371" s="157" t="s">
        <v>203</v>
      </c>
      <c r="D371" s="157" t="s">
        <v>984</v>
      </c>
      <c r="E371" s="157" t="s">
        <v>2825</v>
      </c>
      <c r="F371" s="157" t="s">
        <v>199</v>
      </c>
      <c r="G371" s="157">
        <v>0</v>
      </c>
      <c r="H371" s="157">
        <v>0</v>
      </c>
      <c r="I371" s="157">
        <v>36</v>
      </c>
      <c r="J371" s="157" t="s">
        <v>2667</v>
      </c>
      <c r="K371" s="157" t="s">
        <v>2562</v>
      </c>
      <c r="L371" s="175"/>
    </row>
    <row r="372" spans="1:12" s="100" customFormat="1" ht="12.75">
      <c r="A372" s="98" t="s">
        <v>1343</v>
      </c>
      <c r="B372" s="154" t="s">
        <v>2345</v>
      </c>
      <c r="C372" s="157" t="s">
        <v>203</v>
      </c>
      <c r="D372" s="157" t="s">
        <v>985</v>
      </c>
      <c r="E372" s="157" t="s">
        <v>2825</v>
      </c>
      <c r="F372" s="157" t="s">
        <v>199</v>
      </c>
      <c r="G372" s="157">
        <v>0</v>
      </c>
      <c r="H372" s="157">
        <v>7</v>
      </c>
      <c r="I372" s="157">
        <v>81</v>
      </c>
      <c r="J372" s="157" t="s">
        <v>1945</v>
      </c>
      <c r="K372" s="157" t="s">
        <v>2706</v>
      </c>
      <c r="L372" s="175"/>
    </row>
    <row r="373" spans="1:12" s="100" customFormat="1" ht="12.75">
      <c r="A373" s="98" t="s">
        <v>1343</v>
      </c>
      <c r="B373" s="154" t="s">
        <v>2345</v>
      </c>
      <c r="C373" s="157" t="s">
        <v>203</v>
      </c>
      <c r="D373" s="157" t="s">
        <v>986</v>
      </c>
      <c r="E373" s="157" t="s">
        <v>2833</v>
      </c>
      <c r="F373" s="157" t="s">
        <v>199</v>
      </c>
      <c r="G373" s="157">
        <v>0</v>
      </c>
      <c r="H373" s="157">
        <v>7</v>
      </c>
      <c r="I373" s="157">
        <v>99</v>
      </c>
      <c r="J373" s="157" t="s">
        <v>1946</v>
      </c>
      <c r="K373" s="157" t="s">
        <v>1947</v>
      </c>
      <c r="L373" s="175"/>
    </row>
    <row r="374" spans="1:12" s="100" customFormat="1" ht="12.75">
      <c r="A374" s="98" t="s">
        <v>1343</v>
      </c>
      <c r="B374" s="154" t="s">
        <v>2345</v>
      </c>
      <c r="C374" s="157" t="s">
        <v>201</v>
      </c>
      <c r="D374" s="157" t="s">
        <v>203</v>
      </c>
      <c r="E374" s="157" t="s">
        <v>2825</v>
      </c>
      <c r="F374" s="157" t="s">
        <v>199</v>
      </c>
      <c r="G374" s="157">
        <v>0</v>
      </c>
      <c r="H374" s="157">
        <v>5</v>
      </c>
      <c r="I374" s="157">
        <v>91</v>
      </c>
      <c r="J374" s="157" t="s">
        <v>1911</v>
      </c>
      <c r="K374" s="157" t="s">
        <v>2664</v>
      </c>
      <c r="L374" s="175"/>
    </row>
    <row r="375" spans="1:12" s="100" customFormat="1" ht="12.75">
      <c r="A375" s="98" t="s">
        <v>1343</v>
      </c>
      <c r="B375" s="154" t="s">
        <v>2345</v>
      </c>
      <c r="C375" s="157" t="s">
        <v>201</v>
      </c>
      <c r="D375" s="157" t="s">
        <v>201</v>
      </c>
      <c r="E375" s="157" t="s">
        <v>2825</v>
      </c>
      <c r="F375" s="157" t="s">
        <v>199</v>
      </c>
      <c r="G375" s="157">
        <v>0</v>
      </c>
      <c r="H375" s="157">
        <v>40</v>
      </c>
      <c r="I375" s="157">
        <v>56</v>
      </c>
      <c r="J375" s="157" t="s">
        <v>1948</v>
      </c>
      <c r="K375" s="157" t="s">
        <v>2756</v>
      </c>
      <c r="L375" s="175"/>
    </row>
    <row r="376" spans="1:12" s="100" customFormat="1" ht="12.75">
      <c r="A376" s="98" t="s">
        <v>1343</v>
      </c>
      <c r="B376" s="154" t="s">
        <v>2345</v>
      </c>
      <c r="C376" s="157" t="s">
        <v>201</v>
      </c>
      <c r="D376" s="157" t="s">
        <v>209</v>
      </c>
      <c r="E376" s="157" t="s">
        <v>2825</v>
      </c>
      <c r="F376" s="157" t="s">
        <v>199</v>
      </c>
      <c r="G376" s="157">
        <v>0</v>
      </c>
      <c r="H376" s="157">
        <v>2</v>
      </c>
      <c r="I376" s="157">
        <v>89</v>
      </c>
      <c r="J376" s="157" t="s">
        <v>1428</v>
      </c>
      <c r="K376" s="157" t="s">
        <v>1054</v>
      </c>
      <c r="L376" s="175"/>
    </row>
    <row r="377" spans="1:12" s="100" customFormat="1" ht="12.75">
      <c r="A377" s="98" t="s">
        <v>1343</v>
      </c>
      <c r="B377" s="154" t="s">
        <v>2345</v>
      </c>
      <c r="C377" s="157" t="s">
        <v>201</v>
      </c>
      <c r="D377" s="157" t="s">
        <v>210</v>
      </c>
      <c r="E377" s="157" t="s">
        <v>2828</v>
      </c>
      <c r="F377" s="157" t="s">
        <v>199</v>
      </c>
      <c r="G377" s="157">
        <v>0</v>
      </c>
      <c r="H377" s="157">
        <v>46</v>
      </c>
      <c r="I377" s="157">
        <v>24</v>
      </c>
      <c r="J377" s="157" t="s">
        <v>1949</v>
      </c>
      <c r="K377" s="157" t="s">
        <v>1950</v>
      </c>
      <c r="L377" s="175"/>
    </row>
    <row r="378" spans="1:12" s="100" customFormat="1" ht="12.75">
      <c r="A378" s="98" t="s">
        <v>1343</v>
      </c>
      <c r="B378" s="154" t="s">
        <v>2345</v>
      </c>
      <c r="C378" s="157" t="s">
        <v>201</v>
      </c>
      <c r="D378" s="157" t="s">
        <v>211</v>
      </c>
      <c r="E378" s="157" t="s">
        <v>2825</v>
      </c>
      <c r="F378" s="157" t="s">
        <v>207</v>
      </c>
      <c r="G378" s="157">
        <v>0</v>
      </c>
      <c r="H378" s="157">
        <v>15</v>
      </c>
      <c r="I378" s="157">
        <v>66</v>
      </c>
      <c r="J378" s="157" t="s">
        <v>2618</v>
      </c>
      <c r="K378" s="157" t="s">
        <v>1928</v>
      </c>
      <c r="L378" s="175"/>
    </row>
    <row r="379" spans="1:12" s="100" customFormat="1" ht="12.75">
      <c r="A379" s="98" t="s">
        <v>1343</v>
      </c>
      <c r="B379" s="154" t="s">
        <v>2345</v>
      </c>
      <c r="C379" s="157" t="s">
        <v>201</v>
      </c>
      <c r="D379" s="157" t="s">
        <v>219</v>
      </c>
      <c r="E379" s="157" t="s">
        <v>2828</v>
      </c>
      <c r="F379" s="157" t="s">
        <v>199</v>
      </c>
      <c r="G379" s="157">
        <v>0</v>
      </c>
      <c r="H379" s="157">
        <v>17</v>
      </c>
      <c r="I379" s="157">
        <v>99</v>
      </c>
      <c r="J379" s="157" t="s">
        <v>1915</v>
      </c>
      <c r="K379" s="157" t="s">
        <v>1951</v>
      </c>
      <c r="L379" s="175"/>
    </row>
    <row r="380" spans="1:12" s="100" customFormat="1" ht="12.75">
      <c r="A380" s="98" t="s">
        <v>1343</v>
      </c>
      <c r="B380" s="154" t="s">
        <v>2345</v>
      </c>
      <c r="C380" s="157" t="s">
        <v>201</v>
      </c>
      <c r="D380" s="157" t="s">
        <v>829</v>
      </c>
      <c r="E380" s="157" t="s">
        <v>2825</v>
      </c>
      <c r="F380" s="157" t="s">
        <v>207</v>
      </c>
      <c r="G380" s="157">
        <v>0</v>
      </c>
      <c r="H380" s="157">
        <v>33</v>
      </c>
      <c r="I380" s="157">
        <v>78</v>
      </c>
      <c r="J380" s="157" t="s">
        <v>1952</v>
      </c>
      <c r="K380" s="157" t="s">
        <v>2752</v>
      </c>
      <c r="L380" s="175"/>
    </row>
    <row r="381" spans="1:12" s="100" customFormat="1" ht="12.75">
      <c r="A381" s="98" t="s">
        <v>1343</v>
      </c>
      <c r="B381" s="154" t="s">
        <v>2345</v>
      </c>
      <c r="C381" s="157" t="s">
        <v>201</v>
      </c>
      <c r="D381" s="157" t="s">
        <v>973</v>
      </c>
      <c r="E381" s="157" t="s">
        <v>2825</v>
      </c>
      <c r="F381" s="157" t="s">
        <v>207</v>
      </c>
      <c r="G381" s="157">
        <v>0</v>
      </c>
      <c r="H381" s="157">
        <v>17</v>
      </c>
      <c r="I381" s="157">
        <v>94</v>
      </c>
      <c r="J381" s="157" t="s">
        <v>2636</v>
      </c>
      <c r="K381" s="157" t="s">
        <v>2714</v>
      </c>
      <c r="L381" s="175"/>
    </row>
    <row r="382" spans="1:12" s="100" customFormat="1" ht="12.75">
      <c r="A382" s="98" t="s">
        <v>1343</v>
      </c>
      <c r="B382" s="154" t="s">
        <v>2345</v>
      </c>
      <c r="C382" s="157" t="s">
        <v>201</v>
      </c>
      <c r="D382" s="157" t="s">
        <v>232</v>
      </c>
      <c r="E382" s="157" t="s">
        <v>2825</v>
      </c>
      <c r="F382" s="157" t="s">
        <v>199</v>
      </c>
      <c r="G382" s="157">
        <v>0</v>
      </c>
      <c r="H382" s="157">
        <v>22</v>
      </c>
      <c r="I382" s="157">
        <v>90</v>
      </c>
      <c r="J382" s="157" t="s">
        <v>1917</v>
      </c>
      <c r="K382" s="157" t="s">
        <v>2720</v>
      </c>
      <c r="L382" s="175"/>
    </row>
    <row r="383" spans="1:12" s="100" customFormat="1" ht="12.75">
      <c r="A383" s="98" t="s">
        <v>1343</v>
      </c>
      <c r="B383" s="154" t="s">
        <v>2345</v>
      </c>
      <c r="C383" s="157" t="s">
        <v>201</v>
      </c>
      <c r="D383" s="157" t="s">
        <v>240</v>
      </c>
      <c r="E383" s="157" t="s">
        <v>2828</v>
      </c>
      <c r="F383" s="157" t="s">
        <v>199</v>
      </c>
      <c r="G383" s="157">
        <v>1</v>
      </c>
      <c r="H383" s="157">
        <v>11</v>
      </c>
      <c r="I383" s="157">
        <v>21</v>
      </c>
      <c r="J383" s="157" t="s">
        <v>1953</v>
      </c>
      <c r="K383" s="157" t="s">
        <v>1954</v>
      </c>
      <c r="L383" s="175"/>
    </row>
    <row r="384" spans="1:12" s="100" customFormat="1" ht="12.75">
      <c r="A384" s="98" t="s">
        <v>1343</v>
      </c>
      <c r="B384" s="154" t="s">
        <v>2345</v>
      </c>
      <c r="C384" s="157" t="s">
        <v>201</v>
      </c>
      <c r="D384" s="157" t="s">
        <v>2847</v>
      </c>
      <c r="E384" s="157" t="s">
        <v>2825</v>
      </c>
      <c r="F384" s="157" t="s">
        <v>207</v>
      </c>
      <c r="G384" s="157">
        <v>0</v>
      </c>
      <c r="H384" s="157">
        <v>8</v>
      </c>
      <c r="I384" s="157">
        <v>90</v>
      </c>
      <c r="J384" s="157" t="s">
        <v>2659</v>
      </c>
      <c r="K384" s="157" t="s">
        <v>2577</v>
      </c>
      <c r="L384" s="175"/>
    </row>
    <row r="385" spans="1:12" s="100" customFormat="1" ht="12.75">
      <c r="A385" s="98" t="s">
        <v>1343</v>
      </c>
      <c r="B385" s="154" t="s">
        <v>2345</v>
      </c>
      <c r="C385" s="157" t="s">
        <v>201</v>
      </c>
      <c r="D385" s="157" t="s">
        <v>815</v>
      </c>
      <c r="E385" s="157" t="s">
        <v>2825</v>
      </c>
      <c r="F385" s="157" t="s">
        <v>199</v>
      </c>
      <c r="G385" s="157">
        <v>0</v>
      </c>
      <c r="H385" s="157">
        <v>11</v>
      </c>
      <c r="I385" s="157">
        <v>25</v>
      </c>
      <c r="J385" s="157" t="s">
        <v>1421</v>
      </c>
      <c r="K385" s="157" t="s">
        <v>2619</v>
      </c>
      <c r="L385" s="175"/>
    </row>
    <row r="386" spans="1:12" s="100" customFormat="1" ht="12.75">
      <c r="A386" s="98" t="s">
        <v>1343</v>
      </c>
      <c r="B386" s="154" t="s">
        <v>2345</v>
      </c>
      <c r="C386" s="157" t="s">
        <v>201</v>
      </c>
      <c r="D386" s="157" t="s">
        <v>816</v>
      </c>
      <c r="E386" s="157" t="s">
        <v>2828</v>
      </c>
      <c r="F386" s="157" t="s">
        <v>199</v>
      </c>
      <c r="G386" s="157">
        <v>0</v>
      </c>
      <c r="H386" s="157">
        <v>42</v>
      </c>
      <c r="I386" s="157">
        <v>8</v>
      </c>
      <c r="J386" s="157" t="s">
        <v>1920</v>
      </c>
      <c r="K386" s="157" t="s">
        <v>2642</v>
      </c>
      <c r="L386" s="175"/>
    </row>
    <row r="387" spans="1:12" s="100" customFormat="1" ht="12.75">
      <c r="A387" s="98" t="s">
        <v>1343</v>
      </c>
      <c r="B387" s="154" t="s">
        <v>2345</v>
      </c>
      <c r="C387" s="157" t="s">
        <v>201</v>
      </c>
      <c r="D387" s="157" t="s">
        <v>831</v>
      </c>
      <c r="E387" s="157" t="s">
        <v>2829</v>
      </c>
      <c r="F387" s="157" t="s">
        <v>196</v>
      </c>
      <c r="G387" s="157">
        <v>0</v>
      </c>
      <c r="H387" s="157">
        <v>5</v>
      </c>
      <c r="I387" s="157">
        <v>10</v>
      </c>
      <c r="J387" s="157" t="s">
        <v>1955</v>
      </c>
      <c r="K387" s="157" t="s">
        <v>1481</v>
      </c>
      <c r="L387" s="175"/>
    </row>
    <row r="388" spans="1:12" s="100" customFormat="1" ht="12.75">
      <c r="A388" s="98" t="s">
        <v>1343</v>
      </c>
      <c r="B388" s="154" t="s">
        <v>2345</v>
      </c>
      <c r="C388" s="157" t="s">
        <v>201</v>
      </c>
      <c r="D388" s="157" t="s">
        <v>819</v>
      </c>
      <c r="E388" s="157" t="s">
        <v>2829</v>
      </c>
      <c r="F388" s="157" t="s">
        <v>196</v>
      </c>
      <c r="G388" s="157">
        <v>0</v>
      </c>
      <c r="H388" s="157">
        <v>14</v>
      </c>
      <c r="I388" s="157">
        <v>8</v>
      </c>
      <c r="J388" s="157" t="s">
        <v>1956</v>
      </c>
      <c r="K388" s="157" t="s">
        <v>219</v>
      </c>
      <c r="L388" s="175"/>
    </row>
    <row r="389" spans="1:12" s="100" customFormat="1" ht="12.75">
      <c r="A389" s="98" t="s">
        <v>1343</v>
      </c>
      <c r="B389" s="154" t="s">
        <v>2345</v>
      </c>
      <c r="C389" s="157" t="s">
        <v>201</v>
      </c>
      <c r="D389" s="157" t="s">
        <v>821</v>
      </c>
      <c r="E389" s="157" t="s">
        <v>2829</v>
      </c>
      <c r="F389" s="157" t="s">
        <v>196</v>
      </c>
      <c r="G389" s="157">
        <v>0</v>
      </c>
      <c r="H389" s="157">
        <v>15</v>
      </c>
      <c r="I389" s="157">
        <v>95</v>
      </c>
      <c r="J389" s="157" t="s">
        <v>1957</v>
      </c>
      <c r="K389" s="157" t="s">
        <v>1958</v>
      </c>
      <c r="L389" s="175"/>
    </row>
    <row r="390" spans="1:12" s="100" customFormat="1" ht="12.75">
      <c r="A390" s="98" t="s">
        <v>1343</v>
      </c>
      <c r="B390" s="154" t="s">
        <v>2345</v>
      </c>
      <c r="C390" s="157" t="s">
        <v>201</v>
      </c>
      <c r="D390" s="157" t="s">
        <v>987</v>
      </c>
      <c r="E390" s="157" t="s">
        <v>2825</v>
      </c>
      <c r="F390" s="157" t="s">
        <v>199</v>
      </c>
      <c r="G390" s="157">
        <v>0</v>
      </c>
      <c r="H390" s="157">
        <v>1</v>
      </c>
      <c r="I390" s="157">
        <v>40</v>
      </c>
      <c r="J390" s="157" t="s">
        <v>1926</v>
      </c>
      <c r="K390" s="157" t="s">
        <v>2559</v>
      </c>
      <c r="L390" s="175"/>
    </row>
    <row r="391" spans="1:12" s="100" customFormat="1" ht="12.75">
      <c r="A391" s="98" t="s">
        <v>1343</v>
      </c>
      <c r="B391" s="154" t="s">
        <v>2345</v>
      </c>
      <c r="C391" s="157" t="s">
        <v>201</v>
      </c>
      <c r="D391" s="157" t="s">
        <v>822</v>
      </c>
      <c r="E391" s="157" t="s">
        <v>2833</v>
      </c>
      <c r="F391" s="157" t="s">
        <v>199</v>
      </c>
      <c r="G391" s="157">
        <v>0</v>
      </c>
      <c r="H391" s="157">
        <v>8</v>
      </c>
      <c r="I391" s="157">
        <v>60</v>
      </c>
      <c r="J391" s="157" t="s">
        <v>1959</v>
      </c>
      <c r="K391" s="157" t="s">
        <v>1371</v>
      </c>
      <c r="L391" s="175"/>
    </row>
    <row r="392" spans="1:12" s="100" customFormat="1" ht="12.75">
      <c r="A392" s="98" t="s">
        <v>1343</v>
      </c>
      <c r="B392" s="154" t="s">
        <v>2345</v>
      </c>
      <c r="C392" s="157" t="s">
        <v>201</v>
      </c>
      <c r="D392" s="157" t="s">
        <v>241</v>
      </c>
      <c r="E392" s="157" t="s">
        <v>2826</v>
      </c>
      <c r="F392" s="157"/>
      <c r="G392" s="157">
        <v>0</v>
      </c>
      <c r="H392" s="157">
        <v>1</v>
      </c>
      <c r="I392" s="157">
        <v>84</v>
      </c>
      <c r="J392" s="157" t="s">
        <v>2598</v>
      </c>
      <c r="K392" s="157" t="s">
        <v>2562</v>
      </c>
      <c r="L392" s="175"/>
    </row>
    <row r="393" spans="1:12" s="100" customFormat="1" ht="12.75">
      <c r="A393" s="98" t="s">
        <v>1343</v>
      </c>
      <c r="B393" s="154" t="s">
        <v>2345</v>
      </c>
      <c r="C393" s="157" t="s">
        <v>201</v>
      </c>
      <c r="D393" s="157" t="s">
        <v>286</v>
      </c>
      <c r="E393" s="157" t="s">
        <v>2826</v>
      </c>
      <c r="F393" s="157"/>
      <c r="G393" s="157">
        <v>0</v>
      </c>
      <c r="H393" s="157">
        <v>2</v>
      </c>
      <c r="I393" s="157">
        <v>32</v>
      </c>
      <c r="J393" s="157" t="s">
        <v>2561</v>
      </c>
      <c r="K393" s="157" t="s">
        <v>2562</v>
      </c>
      <c r="L393" s="175"/>
    </row>
    <row r="394" spans="1:12" s="100" customFormat="1" ht="12.75">
      <c r="A394" s="98" t="s">
        <v>1343</v>
      </c>
      <c r="B394" s="154" t="s">
        <v>2345</v>
      </c>
      <c r="C394" s="157" t="s">
        <v>201</v>
      </c>
      <c r="D394" s="157" t="s">
        <v>825</v>
      </c>
      <c r="E394" s="157" t="s">
        <v>2825</v>
      </c>
      <c r="F394" s="157" t="s">
        <v>199</v>
      </c>
      <c r="G394" s="157">
        <v>0</v>
      </c>
      <c r="H394" s="157">
        <v>66</v>
      </c>
      <c r="I394" s="157">
        <v>66</v>
      </c>
      <c r="J394" s="157" t="s">
        <v>1960</v>
      </c>
      <c r="K394" s="157" t="s">
        <v>1531</v>
      </c>
      <c r="L394" s="175"/>
    </row>
    <row r="395" spans="1:12" s="100" customFormat="1" ht="12.75">
      <c r="A395" s="98" t="s">
        <v>1343</v>
      </c>
      <c r="B395" s="154" t="s">
        <v>2345</v>
      </c>
      <c r="C395" s="157" t="s">
        <v>201</v>
      </c>
      <c r="D395" s="157" t="s">
        <v>826</v>
      </c>
      <c r="E395" s="157" t="s">
        <v>2825</v>
      </c>
      <c r="F395" s="157" t="s">
        <v>199</v>
      </c>
      <c r="G395" s="157">
        <v>0</v>
      </c>
      <c r="H395" s="157">
        <v>65</v>
      </c>
      <c r="I395" s="157">
        <v>80</v>
      </c>
      <c r="J395" s="157" t="s">
        <v>1958</v>
      </c>
      <c r="K395" s="157" t="s">
        <v>1961</v>
      </c>
      <c r="L395" s="175"/>
    </row>
    <row r="396" spans="1:12" s="100" customFormat="1" ht="12.75">
      <c r="A396" s="98" t="s">
        <v>1343</v>
      </c>
      <c r="B396" s="154" t="s">
        <v>2345</v>
      </c>
      <c r="C396" s="157" t="s">
        <v>201</v>
      </c>
      <c r="D396" s="157" t="s">
        <v>860</v>
      </c>
      <c r="E396" s="157" t="s">
        <v>2825</v>
      </c>
      <c r="F396" s="157" t="s">
        <v>199</v>
      </c>
      <c r="G396" s="157">
        <v>0</v>
      </c>
      <c r="H396" s="157">
        <v>40</v>
      </c>
      <c r="I396" s="157">
        <v>64</v>
      </c>
      <c r="J396" s="157" t="s">
        <v>1962</v>
      </c>
      <c r="K396" s="157" t="s">
        <v>2756</v>
      </c>
      <c r="L396" s="175"/>
    </row>
    <row r="397" spans="1:12" s="100" customFormat="1" ht="12.75">
      <c r="A397" s="98" t="s">
        <v>1343</v>
      </c>
      <c r="B397" s="154" t="s">
        <v>2345</v>
      </c>
      <c r="C397" s="157" t="s">
        <v>201</v>
      </c>
      <c r="D397" s="157" t="s">
        <v>242</v>
      </c>
      <c r="E397" s="157" t="s">
        <v>1043</v>
      </c>
      <c r="F397" s="157"/>
      <c r="G397" s="157">
        <v>0</v>
      </c>
      <c r="H397" s="157">
        <v>16</v>
      </c>
      <c r="I397" s="157">
        <v>3</v>
      </c>
      <c r="J397" s="157" t="s">
        <v>1963</v>
      </c>
      <c r="K397" s="157" t="s">
        <v>1964</v>
      </c>
      <c r="L397" s="175"/>
    </row>
    <row r="398" spans="1:12" s="100" customFormat="1" ht="12.75">
      <c r="A398" s="98" t="s">
        <v>1343</v>
      </c>
      <c r="B398" s="154" t="s">
        <v>2345</v>
      </c>
      <c r="C398" s="157" t="s">
        <v>201</v>
      </c>
      <c r="D398" s="157" t="s">
        <v>242</v>
      </c>
      <c r="E398" s="157" t="s">
        <v>1043</v>
      </c>
      <c r="F398" s="157"/>
      <c r="G398" s="157">
        <v>0</v>
      </c>
      <c r="H398" s="157">
        <v>16</v>
      </c>
      <c r="I398" s="157">
        <v>3</v>
      </c>
      <c r="J398" s="157" t="s">
        <v>1963</v>
      </c>
      <c r="K398" s="157" t="s">
        <v>1964</v>
      </c>
      <c r="L398" s="175"/>
    </row>
    <row r="399" spans="1:12" s="100" customFormat="1" ht="12.75">
      <c r="A399" s="98" t="s">
        <v>1343</v>
      </c>
      <c r="B399" s="154" t="s">
        <v>2346</v>
      </c>
      <c r="C399" s="157" t="s">
        <v>201</v>
      </c>
      <c r="D399" s="157" t="s">
        <v>2446</v>
      </c>
      <c r="E399" s="157" t="s">
        <v>2825</v>
      </c>
      <c r="F399" s="157" t="s">
        <v>199</v>
      </c>
      <c r="G399" s="157">
        <v>0</v>
      </c>
      <c r="H399" s="157">
        <v>28</v>
      </c>
      <c r="I399" s="157">
        <v>21</v>
      </c>
      <c r="J399" s="157" t="s">
        <v>1418</v>
      </c>
      <c r="K399" s="157" t="s">
        <v>1965</v>
      </c>
      <c r="L399" s="175"/>
    </row>
    <row r="400" spans="1:12" s="100" customFormat="1" ht="12.75">
      <c r="A400" s="98" t="s">
        <v>1343</v>
      </c>
      <c r="B400" s="154" t="s">
        <v>2346</v>
      </c>
      <c r="C400" s="157" t="s">
        <v>201</v>
      </c>
      <c r="D400" s="157" t="s">
        <v>2447</v>
      </c>
      <c r="E400" s="157" t="s">
        <v>2825</v>
      </c>
      <c r="F400" s="157" t="s">
        <v>199</v>
      </c>
      <c r="G400" s="157">
        <v>0</v>
      </c>
      <c r="H400" s="157">
        <v>4</v>
      </c>
      <c r="I400" s="157">
        <v>94</v>
      </c>
      <c r="J400" s="157" t="s">
        <v>1965</v>
      </c>
      <c r="K400" s="157" t="s">
        <v>2611</v>
      </c>
      <c r="L400" s="175"/>
    </row>
    <row r="401" spans="1:12" s="100" customFormat="1" ht="12.75">
      <c r="A401" s="98" t="s">
        <v>1343</v>
      </c>
      <c r="B401" s="154" t="s">
        <v>2345</v>
      </c>
      <c r="C401" s="157" t="s">
        <v>201</v>
      </c>
      <c r="D401" s="157" t="s">
        <v>336</v>
      </c>
      <c r="E401" s="157" t="s">
        <v>2825</v>
      </c>
      <c r="F401" s="157" t="s">
        <v>199</v>
      </c>
      <c r="G401" s="157">
        <v>0</v>
      </c>
      <c r="H401" s="157">
        <v>5</v>
      </c>
      <c r="I401" s="157">
        <v>32</v>
      </c>
      <c r="J401" s="157" t="s">
        <v>1388</v>
      </c>
      <c r="K401" s="157" t="s">
        <v>2597</v>
      </c>
      <c r="L401" s="175"/>
    </row>
    <row r="402" spans="1:12" s="100" customFormat="1" ht="12.75">
      <c r="A402" s="98" t="s">
        <v>1343</v>
      </c>
      <c r="B402" s="154" t="s">
        <v>2345</v>
      </c>
      <c r="C402" s="157" t="s">
        <v>201</v>
      </c>
      <c r="D402" s="157" t="s">
        <v>316</v>
      </c>
      <c r="E402" s="157" t="s">
        <v>2825</v>
      </c>
      <c r="F402" s="157" t="s">
        <v>199</v>
      </c>
      <c r="G402" s="157">
        <v>0</v>
      </c>
      <c r="H402" s="157">
        <v>21</v>
      </c>
      <c r="I402" s="157">
        <v>68</v>
      </c>
      <c r="J402" s="157" t="s">
        <v>1559</v>
      </c>
      <c r="K402" s="157" t="s">
        <v>2563</v>
      </c>
      <c r="L402" s="175"/>
    </row>
    <row r="403" spans="1:12" s="100" customFormat="1" ht="12.75">
      <c r="A403" s="98" t="s">
        <v>1343</v>
      </c>
      <c r="B403" s="154" t="s">
        <v>2345</v>
      </c>
      <c r="C403" s="157" t="s">
        <v>201</v>
      </c>
      <c r="D403" s="157" t="s">
        <v>2450</v>
      </c>
      <c r="E403" s="157" t="s">
        <v>2825</v>
      </c>
      <c r="F403" s="157" t="s">
        <v>199</v>
      </c>
      <c r="G403" s="157">
        <v>0</v>
      </c>
      <c r="H403" s="157">
        <v>19</v>
      </c>
      <c r="I403" s="157">
        <v>70</v>
      </c>
      <c r="J403" s="157" t="s">
        <v>1353</v>
      </c>
      <c r="K403" s="157" t="s">
        <v>1372</v>
      </c>
      <c r="L403" s="175"/>
    </row>
    <row r="404" spans="1:12" s="100" customFormat="1" ht="12.75">
      <c r="A404" s="98" t="s">
        <v>1343</v>
      </c>
      <c r="B404" s="154" t="s">
        <v>2345</v>
      </c>
      <c r="C404" s="157" t="s">
        <v>201</v>
      </c>
      <c r="D404" s="157" t="s">
        <v>2454</v>
      </c>
      <c r="E404" s="157" t="s">
        <v>2825</v>
      </c>
      <c r="F404" s="157" t="s">
        <v>199</v>
      </c>
      <c r="G404" s="157">
        <v>0</v>
      </c>
      <c r="H404" s="157">
        <v>17</v>
      </c>
      <c r="I404" s="157">
        <v>39</v>
      </c>
      <c r="J404" s="157" t="s">
        <v>2722</v>
      </c>
      <c r="K404" s="157" t="s">
        <v>2624</v>
      </c>
      <c r="L404" s="175"/>
    </row>
    <row r="405" spans="1:12" s="100" customFormat="1" ht="12.75">
      <c r="A405" s="98" t="s">
        <v>1343</v>
      </c>
      <c r="B405" s="154" t="s">
        <v>2345</v>
      </c>
      <c r="C405" s="157" t="s">
        <v>201</v>
      </c>
      <c r="D405" s="157" t="s">
        <v>254</v>
      </c>
      <c r="E405" s="157" t="s">
        <v>2825</v>
      </c>
      <c r="F405" s="157" t="s">
        <v>199</v>
      </c>
      <c r="G405" s="157">
        <v>0</v>
      </c>
      <c r="H405" s="157">
        <v>80</v>
      </c>
      <c r="I405" s="157">
        <v>21</v>
      </c>
      <c r="J405" s="157" t="s">
        <v>1966</v>
      </c>
      <c r="K405" s="157" t="s">
        <v>1967</v>
      </c>
      <c r="L405" s="175"/>
    </row>
    <row r="406" spans="1:12" s="100" customFormat="1" ht="12.75">
      <c r="A406" s="98" t="s">
        <v>1343</v>
      </c>
      <c r="B406" s="154" t="s">
        <v>2345</v>
      </c>
      <c r="C406" s="157" t="s">
        <v>201</v>
      </c>
      <c r="D406" s="157" t="s">
        <v>2458</v>
      </c>
      <c r="E406" s="157" t="s">
        <v>2825</v>
      </c>
      <c r="F406" s="157" t="s">
        <v>207</v>
      </c>
      <c r="G406" s="157">
        <v>0</v>
      </c>
      <c r="H406" s="157">
        <v>8</v>
      </c>
      <c r="I406" s="157">
        <v>1</v>
      </c>
      <c r="J406" s="157" t="s">
        <v>2720</v>
      </c>
      <c r="K406" s="157" t="s">
        <v>2664</v>
      </c>
      <c r="L406" s="175"/>
    </row>
    <row r="407" spans="1:12" s="100" customFormat="1" ht="12.75">
      <c r="A407" s="98" t="s">
        <v>1343</v>
      </c>
      <c r="B407" s="154" t="s">
        <v>2345</v>
      </c>
      <c r="C407" s="157" t="s">
        <v>201</v>
      </c>
      <c r="D407" s="157" t="s">
        <v>2460</v>
      </c>
      <c r="E407" s="157" t="s">
        <v>2825</v>
      </c>
      <c r="F407" s="157" t="s">
        <v>207</v>
      </c>
      <c r="G407" s="157">
        <v>0</v>
      </c>
      <c r="H407" s="157">
        <v>8</v>
      </c>
      <c r="I407" s="157">
        <v>0</v>
      </c>
      <c r="J407" s="157" t="s">
        <v>2720</v>
      </c>
      <c r="K407" s="157" t="s">
        <v>2664</v>
      </c>
      <c r="L407" s="175"/>
    </row>
    <row r="408" spans="1:12" s="100" customFormat="1" ht="12.75">
      <c r="A408" s="98" t="s">
        <v>1343</v>
      </c>
      <c r="B408" s="154" t="s">
        <v>2345</v>
      </c>
      <c r="C408" s="157" t="s">
        <v>201</v>
      </c>
      <c r="D408" s="157" t="s">
        <v>2461</v>
      </c>
      <c r="E408" s="157" t="s">
        <v>2825</v>
      </c>
      <c r="F408" s="157" t="s">
        <v>196</v>
      </c>
      <c r="G408" s="157">
        <v>0</v>
      </c>
      <c r="H408" s="157">
        <v>7</v>
      </c>
      <c r="I408" s="157">
        <v>70</v>
      </c>
      <c r="J408" s="157" t="s">
        <v>1397</v>
      </c>
      <c r="K408" s="157" t="s">
        <v>2592</v>
      </c>
      <c r="L408" s="175"/>
    </row>
    <row r="409" spans="1:12" s="100" customFormat="1" ht="12.75">
      <c r="A409" s="98" t="s">
        <v>1343</v>
      </c>
      <c r="B409" s="154" t="s">
        <v>2345</v>
      </c>
      <c r="C409" s="157" t="s">
        <v>201</v>
      </c>
      <c r="D409" s="157" t="s">
        <v>2464</v>
      </c>
      <c r="E409" s="157" t="s">
        <v>2825</v>
      </c>
      <c r="F409" s="157" t="s">
        <v>207</v>
      </c>
      <c r="G409" s="157">
        <v>0</v>
      </c>
      <c r="H409" s="157">
        <v>8</v>
      </c>
      <c r="I409" s="157">
        <v>3</v>
      </c>
      <c r="J409" s="157" t="s">
        <v>2720</v>
      </c>
      <c r="K409" s="157" t="s">
        <v>2664</v>
      </c>
      <c r="L409" s="175"/>
    </row>
    <row r="410" spans="1:12" s="100" customFormat="1" ht="12.75">
      <c r="A410" s="98" t="s">
        <v>1343</v>
      </c>
      <c r="B410" s="154" t="s">
        <v>2345</v>
      </c>
      <c r="C410" s="157" t="s">
        <v>201</v>
      </c>
      <c r="D410" s="157" t="s">
        <v>2465</v>
      </c>
      <c r="E410" s="157" t="s">
        <v>2825</v>
      </c>
      <c r="F410" s="157" t="s">
        <v>199</v>
      </c>
      <c r="G410" s="157">
        <v>0</v>
      </c>
      <c r="H410" s="157">
        <v>12</v>
      </c>
      <c r="I410" s="157">
        <v>22</v>
      </c>
      <c r="J410" s="157" t="s">
        <v>1899</v>
      </c>
      <c r="K410" s="157" t="s">
        <v>1467</v>
      </c>
      <c r="L410" s="175"/>
    </row>
    <row r="411" spans="1:12" s="100" customFormat="1" ht="12.75">
      <c r="A411" s="98" t="s">
        <v>1343</v>
      </c>
      <c r="B411" s="154" t="s">
        <v>2345</v>
      </c>
      <c r="C411" s="157" t="s">
        <v>201</v>
      </c>
      <c r="D411" s="157" t="s">
        <v>2466</v>
      </c>
      <c r="E411" s="157" t="s">
        <v>2825</v>
      </c>
      <c r="F411" s="157" t="s">
        <v>207</v>
      </c>
      <c r="G411" s="157">
        <v>0</v>
      </c>
      <c r="H411" s="157">
        <v>22</v>
      </c>
      <c r="I411" s="157">
        <v>56</v>
      </c>
      <c r="J411" s="157" t="s">
        <v>2649</v>
      </c>
      <c r="K411" s="157" t="s">
        <v>2719</v>
      </c>
      <c r="L411" s="175"/>
    </row>
    <row r="412" spans="1:12" s="100" customFormat="1" ht="12.75">
      <c r="A412" s="98" t="s">
        <v>1343</v>
      </c>
      <c r="B412" s="154" t="s">
        <v>2345</v>
      </c>
      <c r="C412" s="157" t="s">
        <v>201</v>
      </c>
      <c r="D412" s="157" t="s">
        <v>2467</v>
      </c>
      <c r="E412" s="157" t="s">
        <v>2825</v>
      </c>
      <c r="F412" s="157" t="s">
        <v>199</v>
      </c>
      <c r="G412" s="157">
        <v>0</v>
      </c>
      <c r="H412" s="157">
        <v>19</v>
      </c>
      <c r="I412" s="157">
        <v>42</v>
      </c>
      <c r="J412" s="157" t="s">
        <v>1968</v>
      </c>
      <c r="K412" s="157" t="s">
        <v>2574</v>
      </c>
      <c r="L412" s="175"/>
    </row>
    <row r="413" spans="1:12" s="100" customFormat="1" ht="12.75">
      <c r="A413" s="98" t="s">
        <v>1343</v>
      </c>
      <c r="B413" s="154" t="s">
        <v>2345</v>
      </c>
      <c r="C413" s="157" t="s">
        <v>201</v>
      </c>
      <c r="D413" s="157" t="s">
        <v>835</v>
      </c>
      <c r="E413" s="157" t="s">
        <v>2825</v>
      </c>
      <c r="F413" s="157" t="s">
        <v>199</v>
      </c>
      <c r="G413" s="157">
        <v>0</v>
      </c>
      <c r="H413" s="157">
        <v>18</v>
      </c>
      <c r="I413" s="157">
        <v>57</v>
      </c>
      <c r="J413" s="157" t="s">
        <v>1969</v>
      </c>
      <c r="K413" s="157" t="s">
        <v>1415</v>
      </c>
      <c r="L413" s="175"/>
    </row>
    <row r="414" spans="1:12" s="100" customFormat="1" ht="12.75">
      <c r="A414" s="98" t="s">
        <v>1343</v>
      </c>
      <c r="B414" s="154" t="s">
        <v>2345</v>
      </c>
      <c r="C414" s="157" t="s">
        <v>201</v>
      </c>
      <c r="D414" s="157" t="s">
        <v>221</v>
      </c>
      <c r="E414" s="157" t="s">
        <v>2825</v>
      </c>
      <c r="F414" s="157" t="s">
        <v>199</v>
      </c>
      <c r="G414" s="157">
        <v>0</v>
      </c>
      <c r="H414" s="157">
        <v>35</v>
      </c>
      <c r="I414" s="157">
        <v>83</v>
      </c>
      <c r="J414" s="157" t="s">
        <v>1970</v>
      </c>
      <c r="K414" s="157" t="s">
        <v>2791</v>
      </c>
      <c r="L414" s="175"/>
    </row>
    <row r="415" spans="1:12" s="100" customFormat="1" ht="12.75">
      <c r="A415" s="98" t="s">
        <v>1343</v>
      </c>
      <c r="B415" s="154" t="s">
        <v>2345</v>
      </c>
      <c r="C415" s="157" t="s">
        <v>201</v>
      </c>
      <c r="D415" s="157" t="s">
        <v>861</v>
      </c>
      <c r="E415" s="157" t="s">
        <v>2825</v>
      </c>
      <c r="F415" s="157" t="s">
        <v>207</v>
      </c>
      <c r="G415" s="157">
        <v>0</v>
      </c>
      <c r="H415" s="157">
        <v>22</v>
      </c>
      <c r="I415" s="157">
        <v>30</v>
      </c>
      <c r="J415" s="157" t="s">
        <v>1893</v>
      </c>
      <c r="K415" s="157" t="s">
        <v>2719</v>
      </c>
      <c r="L415" s="175"/>
    </row>
    <row r="416" spans="1:12" s="100" customFormat="1" ht="12.75">
      <c r="A416" s="98" t="s">
        <v>1343</v>
      </c>
      <c r="B416" s="154" t="s">
        <v>2345</v>
      </c>
      <c r="C416" s="157" t="s">
        <v>201</v>
      </c>
      <c r="D416" s="157" t="s">
        <v>988</v>
      </c>
      <c r="E416" s="157" t="s">
        <v>2825</v>
      </c>
      <c r="F416" s="157" t="s">
        <v>199</v>
      </c>
      <c r="G416" s="157">
        <v>0</v>
      </c>
      <c r="H416" s="157">
        <v>13</v>
      </c>
      <c r="I416" s="157">
        <v>81</v>
      </c>
      <c r="J416" s="157" t="s">
        <v>1971</v>
      </c>
      <c r="K416" s="157" t="s">
        <v>2721</v>
      </c>
      <c r="L416" s="175"/>
    </row>
    <row r="417" spans="1:12" s="100" customFormat="1" ht="12.75">
      <c r="A417" s="98" t="s">
        <v>1343</v>
      </c>
      <c r="B417" s="154" t="s">
        <v>2345</v>
      </c>
      <c r="C417" s="157" t="s">
        <v>201</v>
      </c>
      <c r="D417" s="157" t="s">
        <v>228</v>
      </c>
      <c r="E417" s="157" t="s">
        <v>2825</v>
      </c>
      <c r="F417" s="157" t="s">
        <v>199</v>
      </c>
      <c r="G417" s="157">
        <v>0</v>
      </c>
      <c r="H417" s="157">
        <v>46</v>
      </c>
      <c r="I417" s="157">
        <v>0</v>
      </c>
      <c r="J417" s="157" t="s">
        <v>1972</v>
      </c>
      <c r="K417" s="157" t="s">
        <v>1059</v>
      </c>
      <c r="L417" s="175"/>
    </row>
    <row r="418" spans="1:12" s="100" customFormat="1" ht="12.75">
      <c r="A418" s="98" t="s">
        <v>1343</v>
      </c>
      <c r="B418" s="154" t="s">
        <v>2345</v>
      </c>
      <c r="C418" s="157" t="s">
        <v>201</v>
      </c>
      <c r="D418" s="157" t="s">
        <v>864</v>
      </c>
      <c r="E418" s="157" t="s">
        <v>2825</v>
      </c>
      <c r="F418" s="157" t="s">
        <v>196</v>
      </c>
      <c r="G418" s="157">
        <v>0</v>
      </c>
      <c r="H418" s="157">
        <v>90</v>
      </c>
      <c r="I418" s="157">
        <v>90</v>
      </c>
      <c r="J418" s="157" t="s">
        <v>1973</v>
      </c>
      <c r="K418" s="157" t="s">
        <v>2660</v>
      </c>
      <c r="L418" s="175"/>
    </row>
    <row r="419" spans="1:12" s="100" customFormat="1" ht="12.75">
      <c r="A419" s="98" t="s">
        <v>1343</v>
      </c>
      <c r="B419" s="154" t="s">
        <v>2345</v>
      </c>
      <c r="C419" s="157" t="s">
        <v>201</v>
      </c>
      <c r="D419" s="157" t="s">
        <v>844</v>
      </c>
      <c r="E419" s="157" t="s">
        <v>2825</v>
      </c>
      <c r="F419" s="157" t="s">
        <v>199</v>
      </c>
      <c r="G419" s="157">
        <v>0</v>
      </c>
      <c r="H419" s="157">
        <v>25</v>
      </c>
      <c r="I419" s="157">
        <v>8</v>
      </c>
      <c r="J419" s="157" t="s">
        <v>1417</v>
      </c>
      <c r="K419" s="157" t="s">
        <v>1974</v>
      </c>
      <c r="L419" s="175"/>
    </row>
    <row r="420" spans="1:12" s="100" customFormat="1" ht="12.75">
      <c r="A420" s="98" t="s">
        <v>1343</v>
      </c>
      <c r="B420" s="154" t="s">
        <v>2345</v>
      </c>
      <c r="C420" s="157" t="s">
        <v>201</v>
      </c>
      <c r="D420" s="157" t="s">
        <v>2468</v>
      </c>
      <c r="E420" s="157" t="s">
        <v>2825</v>
      </c>
      <c r="F420" s="157" t="s">
        <v>199</v>
      </c>
      <c r="G420" s="157">
        <v>0</v>
      </c>
      <c r="H420" s="157">
        <v>64</v>
      </c>
      <c r="I420" s="157">
        <v>57</v>
      </c>
      <c r="J420" s="157" t="s">
        <v>1975</v>
      </c>
      <c r="K420" s="157" t="s">
        <v>2649</v>
      </c>
      <c r="L420" s="175"/>
    </row>
    <row r="421" spans="1:12" s="100" customFormat="1" ht="12.75">
      <c r="A421" s="98" t="s">
        <v>1343</v>
      </c>
      <c r="B421" s="154" t="s">
        <v>2345</v>
      </c>
      <c r="C421" s="157" t="s">
        <v>201</v>
      </c>
      <c r="D421" s="157" t="s">
        <v>989</v>
      </c>
      <c r="E421" s="157" t="s">
        <v>2825</v>
      </c>
      <c r="F421" s="157" t="s">
        <v>199</v>
      </c>
      <c r="G421" s="157">
        <v>0</v>
      </c>
      <c r="H421" s="157">
        <v>57</v>
      </c>
      <c r="I421" s="157">
        <v>91</v>
      </c>
      <c r="J421" s="157" t="s">
        <v>1976</v>
      </c>
      <c r="K421" s="157" t="s">
        <v>2573</v>
      </c>
      <c r="L421" s="175"/>
    </row>
    <row r="422" spans="1:12" s="100" customFormat="1" ht="12.75">
      <c r="A422" s="98" t="s">
        <v>1343</v>
      </c>
      <c r="B422" s="154" t="s">
        <v>2345</v>
      </c>
      <c r="C422" s="157" t="s">
        <v>201</v>
      </c>
      <c r="D422" s="157" t="s">
        <v>990</v>
      </c>
      <c r="E422" s="157" t="s">
        <v>2825</v>
      </c>
      <c r="F422" s="157" t="s">
        <v>199</v>
      </c>
      <c r="G422" s="157">
        <v>0</v>
      </c>
      <c r="H422" s="157">
        <v>69</v>
      </c>
      <c r="I422" s="157">
        <v>73</v>
      </c>
      <c r="J422" s="157" t="s">
        <v>1977</v>
      </c>
      <c r="K422" s="157" t="s">
        <v>1899</v>
      </c>
      <c r="L422" s="175"/>
    </row>
    <row r="423" spans="1:12" s="100" customFormat="1" ht="12.75">
      <c r="A423" s="98" t="s">
        <v>1343</v>
      </c>
      <c r="B423" s="154" t="s">
        <v>2345</v>
      </c>
      <c r="C423" s="157" t="s">
        <v>201</v>
      </c>
      <c r="D423" s="157" t="s">
        <v>872</v>
      </c>
      <c r="E423" s="157" t="s">
        <v>2825</v>
      </c>
      <c r="F423" s="157" t="s">
        <v>207</v>
      </c>
      <c r="G423" s="157">
        <v>0</v>
      </c>
      <c r="H423" s="157">
        <v>18</v>
      </c>
      <c r="I423" s="157">
        <v>45</v>
      </c>
      <c r="J423" s="157" t="s">
        <v>1576</v>
      </c>
      <c r="K423" s="157" t="s">
        <v>2591</v>
      </c>
      <c r="L423" s="175"/>
    </row>
    <row r="424" spans="1:12" s="100" customFormat="1" ht="12.75">
      <c r="A424" s="98" t="s">
        <v>1343</v>
      </c>
      <c r="B424" s="154" t="s">
        <v>2346</v>
      </c>
      <c r="C424" s="157" t="s">
        <v>201</v>
      </c>
      <c r="D424" s="157" t="s">
        <v>874</v>
      </c>
      <c r="E424" s="157" t="s">
        <v>2825</v>
      </c>
      <c r="F424" s="157" t="s">
        <v>199</v>
      </c>
      <c r="G424" s="157">
        <v>0</v>
      </c>
      <c r="H424" s="157">
        <v>18</v>
      </c>
      <c r="I424" s="157">
        <v>40</v>
      </c>
      <c r="J424" s="157" t="s">
        <v>1978</v>
      </c>
      <c r="K424" s="157" t="s">
        <v>1415</v>
      </c>
      <c r="L424" s="175"/>
    </row>
    <row r="425" spans="1:12" s="100" customFormat="1" ht="12.75">
      <c r="A425" s="98" t="s">
        <v>1343</v>
      </c>
      <c r="B425" s="154" t="s">
        <v>2345</v>
      </c>
      <c r="C425" s="157" t="s">
        <v>201</v>
      </c>
      <c r="D425" s="157" t="s">
        <v>876</v>
      </c>
      <c r="E425" s="157" t="s">
        <v>2828</v>
      </c>
      <c r="F425" s="157" t="s">
        <v>199</v>
      </c>
      <c r="G425" s="157">
        <v>0</v>
      </c>
      <c r="H425" s="157">
        <v>45</v>
      </c>
      <c r="I425" s="157">
        <v>18</v>
      </c>
      <c r="J425" s="157" t="s">
        <v>1979</v>
      </c>
      <c r="K425" s="157" t="s">
        <v>1980</v>
      </c>
      <c r="L425" s="175"/>
    </row>
    <row r="426" spans="1:12" s="100" customFormat="1" ht="12.75">
      <c r="A426" s="98" t="s">
        <v>1343</v>
      </c>
      <c r="B426" s="154" t="s">
        <v>2345</v>
      </c>
      <c r="C426" s="157" t="s">
        <v>201</v>
      </c>
      <c r="D426" s="157" t="s">
        <v>877</v>
      </c>
      <c r="E426" s="157" t="s">
        <v>2825</v>
      </c>
      <c r="F426" s="157" t="s">
        <v>199</v>
      </c>
      <c r="G426" s="157">
        <v>0</v>
      </c>
      <c r="H426" s="157">
        <v>15</v>
      </c>
      <c r="I426" s="157">
        <v>51</v>
      </c>
      <c r="J426" s="157" t="s">
        <v>1981</v>
      </c>
      <c r="K426" s="157" t="s">
        <v>1903</v>
      </c>
      <c r="L426" s="175"/>
    </row>
    <row r="427" spans="1:12" s="100" customFormat="1" ht="12.75">
      <c r="A427" s="98" t="s">
        <v>1343</v>
      </c>
      <c r="B427" s="154" t="s">
        <v>2345</v>
      </c>
      <c r="C427" s="157" t="s">
        <v>201</v>
      </c>
      <c r="D427" s="157" t="s">
        <v>879</v>
      </c>
      <c r="E427" s="157" t="s">
        <v>2825</v>
      </c>
      <c r="F427" s="157" t="s">
        <v>207</v>
      </c>
      <c r="G427" s="157">
        <v>0</v>
      </c>
      <c r="H427" s="157">
        <v>27</v>
      </c>
      <c r="I427" s="157">
        <v>19</v>
      </c>
      <c r="J427" s="157" t="s">
        <v>2731</v>
      </c>
      <c r="K427" s="157" t="s">
        <v>2574</v>
      </c>
      <c r="L427" s="175"/>
    </row>
    <row r="428" spans="1:12" s="100" customFormat="1" ht="12.75">
      <c r="A428" s="98" t="s">
        <v>1343</v>
      </c>
      <c r="B428" s="154" t="s">
        <v>2345</v>
      </c>
      <c r="C428" s="157" t="s">
        <v>201</v>
      </c>
      <c r="D428" s="157" t="s">
        <v>951</v>
      </c>
      <c r="E428" s="157" t="s">
        <v>2825</v>
      </c>
      <c r="F428" s="157" t="s">
        <v>207</v>
      </c>
      <c r="G428" s="157">
        <v>0</v>
      </c>
      <c r="H428" s="157">
        <v>88</v>
      </c>
      <c r="I428" s="157">
        <v>22</v>
      </c>
      <c r="J428" s="157" t="s">
        <v>1982</v>
      </c>
      <c r="K428" s="157" t="s">
        <v>1563</v>
      </c>
      <c r="L428" s="175"/>
    </row>
    <row r="429" spans="1:12" s="100" customFormat="1" ht="12.75">
      <c r="A429" s="98" t="s">
        <v>1343</v>
      </c>
      <c r="B429" s="154" t="s">
        <v>2345</v>
      </c>
      <c r="C429" s="157" t="s">
        <v>201</v>
      </c>
      <c r="D429" s="157" t="s">
        <v>2381</v>
      </c>
      <c r="E429" s="157" t="s">
        <v>2829</v>
      </c>
      <c r="F429" s="157" t="s">
        <v>196</v>
      </c>
      <c r="G429" s="157">
        <v>0</v>
      </c>
      <c r="H429" s="157">
        <v>50</v>
      </c>
      <c r="I429" s="157">
        <v>0</v>
      </c>
      <c r="J429" s="157" t="s">
        <v>324</v>
      </c>
      <c r="K429" s="157" t="s">
        <v>1983</v>
      </c>
      <c r="L429" s="175"/>
    </row>
    <row r="430" spans="1:12" s="100" customFormat="1" ht="12.75">
      <c r="A430" s="98" t="s">
        <v>1343</v>
      </c>
      <c r="B430" s="154" t="s">
        <v>2345</v>
      </c>
      <c r="C430" s="157" t="s">
        <v>201</v>
      </c>
      <c r="D430" s="157" t="s">
        <v>881</v>
      </c>
      <c r="E430" s="157" t="s">
        <v>2825</v>
      </c>
      <c r="F430" s="157" t="s">
        <v>199</v>
      </c>
      <c r="G430" s="157">
        <v>0</v>
      </c>
      <c r="H430" s="157">
        <v>20</v>
      </c>
      <c r="I430" s="157">
        <v>70</v>
      </c>
      <c r="J430" s="157" t="s">
        <v>1984</v>
      </c>
      <c r="K430" s="157" t="s">
        <v>1985</v>
      </c>
      <c r="L430" s="175"/>
    </row>
    <row r="431" spans="1:12" s="100" customFormat="1" ht="12.75">
      <c r="A431" s="98" t="s">
        <v>1343</v>
      </c>
      <c r="B431" s="154" t="s">
        <v>2345</v>
      </c>
      <c r="C431" s="157" t="s">
        <v>201</v>
      </c>
      <c r="D431" s="157" t="s">
        <v>882</v>
      </c>
      <c r="E431" s="157" t="s">
        <v>2829</v>
      </c>
      <c r="F431" s="157" t="s">
        <v>196</v>
      </c>
      <c r="G431" s="157">
        <v>0</v>
      </c>
      <c r="H431" s="157">
        <v>12</v>
      </c>
      <c r="I431" s="157">
        <v>7</v>
      </c>
      <c r="J431" s="157" t="s">
        <v>1986</v>
      </c>
      <c r="K431" s="157" t="s">
        <v>2698</v>
      </c>
      <c r="L431" s="175"/>
    </row>
    <row r="432" spans="1:12" s="100" customFormat="1" ht="12.75">
      <c r="A432" s="98" t="s">
        <v>1343</v>
      </c>
      <c r="B432" s="154" t="s">
        <v>2345</v>
      </c>
      <c r="C432" s="157" t="s">
        <v>201</v>
      </c>
      <c r="D432" s="157" t="s">
        <v>991</v>
      </c>
      <c r="E432" s="157" t="s">
        <v>2825</v>
      </c>
      <c r="F432" s="157" t="s">
        <v>199</v>
      </c>
      <c r="G432" s="157">
        <v>0</v>
      </c>
      <c r="H432" s="157">
        <v>28</v>
      </c>
      <c r="I432" s="157">
        <v>23</v>
      </c>
      <c r="J432" s="157" t="s">
        <v>1418</v>
      </c>
      <c r="K432" s="157" t="s">
        <v>1965</v>
      </c>
      <c r="L432" s="175"/>
    </row>
    <row r="433" spans="1:12" s="100" customFormat="1" ht="12.75">
      <c r="A433" s="98" t="s">
        <v>1343</v>
      </c>
      <c r="B433" s="154" t="s">
        <v>2345</v>
      </c>
      <c r="C433" s="157" t="s">
        <v>201</v>
      </c>
      <c r="D433" s="157" t="s">
        <v>992</v>
      </c>
      <c r="E433" s="157" t="s">
        <v>2825</v>
      </c>
      <c r="F433" s="157" t="s">
        <v>199</v>
      </c>
      <c r="G433" s="157">
        <v>0</v>
      </c>
      <c r="H433" s="157">
        <v>11</v>
      </c>
      <c r="I433" s="157">
        <v>31</v>
      </c>
      <c r="J433" s="157" t="s">
        <v>1544</v>
      </c>
      <c r="K433" s="157" t="s">
        <v>2619</v>
      </c>
      <c r="L433" s="175"/>
    </row>
    <row r="434" spans="1:12" s="100" customFormat="1" ht="12.75">
      <c r="A434" s="98" t="s">
        <v>1343</v>
      </c>
      <c r="B434" s="154" t="s">
        <v>2345</v>
      </c>
      <c r="C434" s="157" t="s">
        <v>201</v>
      </c>
      <c r="D434" s="157" t="s">
        <v>849</v>
      </c>
      <c r="E434" s="157" t="s">
        <v>2825</v>
      </c>
      <c r="F434" s="157" t="s">
        <v>199</v>
      </c>
      <c r="G434" s="157">
        <v>0</v>
      </c>
      <c r="H434" s="157">
        <v>7</v>
      </c>
      <c r="I434" s="157">
        <v>77</v>
      </c>
      <c r="J434" s="157" t="s">
        <v>1945</v>
      </c>
      <c r="K434" s="157" t="s">
        <v>2706</v>
      </c>
      <c r="L434" s="175"/>
    </row>
    <row r="435" spans="1:12" s="100" customFormat="1" ht="12.75">
      <c r="A435" s="98" t="s">
        <v>1343</v>
      </c>
      <c r="B435" s="154" t="s">
        <v>2345</v>
      </c>
      <c r="C435" s="157" t="s">
        <v>201</v>
      </c>
      <c r="D435" s="157" t="s">
        <v>852</v>
      </c>
      <c r="E435" s="157" t="s">
        <v>2830</v>
      </c>
      <c r="F435" s="157" t="s">
        <v>196</v>
      </c>
      <c r="G435" s="157">
        <v>0</v>
      </c>
      <c r="H435" s="157">
        <v>11</v>
      </c>
      <c r="I435" s="157">
        <v>50</v>
      </c>
      <c r="J435" s="157" t="s">
        <v>1987</v>
      </c>
      <c r="K435" s="157" t="s">
        <v>1988</v>
      </c>
      <c r="L435" s="175"/>
    </row>
    <row r="436" spans="1:12" s="100" customFormat="1" ht="12.75">
      <c r="A436" s="98" t="s">
        <v>1343</v>
      </c>
      <c r="B436" s="154" t="s">
        <v>2345</v>
      </c>
      <c r="C436" s="157" t="s">
        <v>201</v>
      </c>
      <c r="D436" s="157" t="s">
        <v>853</v>
      </c>
      <c r="E436" s="157" t="s">
        <v>2830</v>
      </c>
      <c r="F436" s="157" t="s">
        <v>196</v>
      </c>
      <c r="G436" s="157">
        <v>0</v>
      </c>
      <c r="H436" s="157">
        <v>12</v>
      </c>
      <c r="I436" s="157">
        <v>43</v>
      </c>
      <c r="J436" s="157" t="s">
        <v>1910</v>
      </c>
      <c r="K436" s="157" t="s">
        <v>1989</v>
      </c>
      <c r="L436" s="175"/>
    </row>
    <row r="437" spans="1:12" s="100" customFormat="1" ht="12.75">
      <c r="A437" s="98" t="s">
        <v>1343</v>
      </c>
      <c r="B437" s="154" t="s">
        <v>2345</v>
      </c>
      <c r="C437" s="157" t="s">
        <v>201</v>
      </c>
      <c r="D437" s="157" t="s">
        <v>993</v>
      </c>
      <c r="E437" s="157" t="s">
        <v>2825</v>
      </c>
      <c r="F437" s="157" t="s">
        <v>207</v>
      </c>
      <c r="G437" s="157">
        <v>0</v>
      </c>
      <c r="H437" s="157">
        <v>1</v>
      </c>
      <c r="I437" s="157">
        <v>13</v>
      </c>
      <c r="J437" s="157" t="s">
        <v>2602</v>
      </c>
      <c r="K437" s="157" t="s">
        <v>2598</v>
      </c>
      <c r="L437" s="175"/>
    </row>
    <row r="438" spans="1:12" s="100" customFormat="1" ht="12.75">
      <c r="A438" s="98" t="s">
        <v>1343</v>
      </c>
      <c r="B438" s="154" t="s">
        <v>2345</v>
      </c>
      <c r="C438" s="157" t="s">
        <v>201</v>
      </c>
      <c r="D438" s="157" t="s">
        <v>891</v>
      </c>
      <c r="E438" s="157" t="s">
        <v>2825</v>
      </c>
      <c r="F438" s="157" t="s">
        <v>196</v>
      </c>
      <c r="G438" s="157">
        <v>0</v>
      </c>
      <c r="H438" s="157">
        <v>17</v>
      </c>
      <c r="I438" s="157">
        <v>30</v>
      </c>
      <c r="J438" s="157" t="s">
        <v>1908</v>
      </c>
      <c r="K438" s="157" t="s">
        <v>1432</v>
      </c>
      <c r="L438" s="175"/>
    </row>
    <row r="439" spans="1:12" s="100" customFormat="1" ht="12.75">
      <c r="A439" s="98" t="s">
        <v>1343</v>
      </c>
      <c r="B439" s="154" t="s">
        <v>2345</v>
      </c>
      <c r="C439" s="157" t="s">
        <v>201</v>
      </c>
      <c r="D439" s="157" t="s">
        <v>994</v>
      </c>
      <c r="E439" s="157" t="s">
        <v>2825</v>
      </c>
      <c r="F439" s="157" t="s">
        <v>196</v>
      </c>
      <c r="G439" s="157">
        <v>0</v>
      </c>
      <c r="H439" s="157">
        <v>33</v>
      </c>
      <c r="I439" s="157">
        <v>60</v>
      </c>
      <c r="J439" s="157" t="s">
        <v>1990</v>
      </c>
      <c r="K439" s="157" t="s">
        <v>2626</v>
      </c>
      <c r="L439" s="175"/>
    </row>
    <row r="440" spans="1:12" s="100" customFormat="1" ht="12.75">
      <c r="A440" s="98" t="s">
        <v>1343</v>
      </c>
      <c r="B440" s="154" t="s">
        <v>2345</v>
      </c>
      <c r="C440" s="157" t="s">
        <v>201</v>
      </c>
      <c r="D440" s="157" t="s">
        <v>892</v>
      </c>
      <c r="E440" s="157" t="s">
        <v>2825</v>
      </c>
      <c r="F440" s="157" t="s">
        <v>196</v>
      </c>
      <c r="G440" s="157">
        <v>0</v>
      </c>
      <c r="H440" s="157">
        <v>43</v>
      </c>
      <c r="I440" s="157">
        <v>20</v>
      </c>
      <c r="J440" s="157" t="s">
        <v>2647</v>
      </c>
      <c r="K440" s="157" t="s">
        <v>2784</v>
      </c>
      <c r="L440" s="175"/>
    </row>
    <row r="441" spans="1:12" s="100" customFormat="1" ht="12.75">
      <c r="A441" s="98" t="s">
        <v>1343</v>
      </c>
      <c r="B441" s="154" t="s">
        <v>2345</v>
      </c>
      <c r="C441" s="157" t="s">
        <v>201</v>
      </c>
      <c r="D441" s="157" t="s">
        <v>895</v>
      </c>
      <c r="E441" s="157" t="s">
        <v>2829</v>
      </c>
      <c r="F441" s="157" t="s">
        <v>196</v>
      </c>
      <c r="G441" s="157">
        <v>0</v>
      </c>
      <c r="H441" s="157">
        <v>17</v>
      </c>
      <c r="I441" s="157">
        <v>60</v>
      </c>
      <c r="J441" s="157" t="s">
        <v>1991</v>
      </c>
      <c r="K441" s="157" t="s">
        <v>217</v>
      </c>
      <c r="L441" s="175"/>
    </row>
    <row r="442" spans="1:12" s="100" customFormat="1" ht="12.75">
      <c r="A442" s="98" t="s">
        <v>1343</v>
      </c>
      <c r="B442" s="154" t="s">
        <v>2345</v>
      </c>
      <c r="C442" s="157" t="s">
        <v>201</v>
      </c>
      <c r="D442" s="157" t="s">
        <v>995</v>
      </c>
      <c r="E442" s="157" t="s">
        <v>2825</v>
      </c>
      <c r="F442" s="157" t="s">
        <v>199</v>
      </c>
      <c r="G442" s="157">
        <v>0</v>
      </c>
      <c r="H442" s="157">
        <v>1</v>
      </c>
      <c r="I442" s="157">
        <v>50</v>
      </c>
      <c r="J442" s="157" t="s">
        <v>1575</v>
      </c>
      <c r="K442" s="157" t="s">
        <v>2559</v>
      </c>
      <c r="L442" s="175"/>
    </row>
    <row r="443" spans="1:12" s="100" customFormat="1" ht="12.75">
      <c r="A443" s="98" t="s">
        <v>1343</v>
      </c>
      <c r="B443" s="154" t="s">
        <v>2345</v>
      </c>
      <c r="C443" s="157" t="s">
        <v>201</v>
      </c>
      <c r="D443" s="157" t="s">
        <v>897</v>
      </c>
      <c r="E443" s="157" t="s">
        <v>2825</v>
      </c>
      <c r="F443" s="157" t="s">
        <v>207</v>
      </c>
      <c r="G443" s="157">
        <v>0</v>
      </c>
      <c r="H443" s="157">
        <v>36</v>
      </c>
      <c r="I443" s="157">
        <v>2</v>
      </c>
      <c r="J443" s="157" t="s">
        <v>1992</v>
      </c>
      <c r="K443" s="157" t="s">
        <v>1993</v>
      </c>
      <c r="L443" s="175"/>
    </row>
    <row r="444" spans="1:12" s="100" customFormat="1" ht="12.75">
      <c r="A444" s="98" t="s">
        <v>1343</v>
      </c>
      <c r="B444" s="154" t="s">
        <v>2345</v>
      </c>
      <c r="C444" s="157" t="s">
        <v>201</v>
      </c>
      <c r="D444" s="157" t="s">
        <v>2413</v>
      </c>
      <c r="E444" s="157" t="s">
        <v>2825</v>
      </c>
      <c r="F444" s="157" t="s">
        <v>199</v>
      </c>
      <c r="G444" s="157">
        <v>0</v>
      </c>
      <c r="H444" s="157">
        <v>54</v>
      </c>
      <c r="I444" s="157">
        <v>0</v>
      </c>
      <c r="J444" s="157" t="s">
        <v>1994</v>
      </c>
      <c r="K444" s="157" t="s">
        <v>1995</v>
      </c>
      <c r="L444" s="175"/>
    </row>
    <row r="445" spans="1:12" s="100" customFormat="1" ht="12.75">
      <c r="A445" s="98" t="s">
        <v>1343</v>
      </c>
      <c r="B445" s="154" t="s">
        <v>2345</v>
      </c>
      <c r="C445" s="157" t="s">
        <v>201</v>
      </c>
      <c r="D445" s="157" t="s">
        <v>996</v>
      </c>
      <c r="E445" s="157" t="s">
        <v>2825</v>
      </c>
      <c r="F445" s="157" t="s">
        <v>199</v>
      </c>
      <c r="G445" s="157">
        <v>0</v>
      </c>
      <c r="H445" s="157">
        <v>54</v>
      </c>
      <c r="I445" s="157">
        <v>0</v>
      </c>
      <c r="J445" s="157" t="s">
        <v>1994</v>
      </c>
      <c r="K445" s="157" t="s">
        <v>1995</v>
      </c>
      <c r="L445" s="175"/>
    </row>
    <row r="446" spans="1:12" s="100" customFormat="1" ht="12.75">
      <c r="A446" s="98" t="s">
        <v>1343</v>
      </c>
      <c r="B446" s="154" t="s">
        <v>2345</v>
      </c>
      <c r="C446" s="157" t="s">
        <v>201</v>
      </c>
      <c r="D446" s="157" t="s">
        <v>997</v>
      </c>
      <c r="E446" s="157" t="s">
        <v>2825</v>
      </c>
      <c r="F446" s="157" t="s">
        <v>199</v>
      </c>
      <c r="G446" s="157">
        <v>0</v>
      </c>
      <c r="H446" s="157">
        <v>54</v>
      </c>
      <c r="I446" s="157">
        <v>0</v>
      </c>
      <c r="J446" s="157" t="s">
        <v>1994</v>
      </c>
      <c r="K446" s="157" t="s">
        <v>1995</v>
      </c>
      <c r="L446" s="175"/>
    </row>
    <row r="447" spans="1:12" s="100" customFormat="1" ht="12.75">
      <c r="A447" s="98" t="s">
        <v>1343</v>
      </c>
      <c r="B447" s="154" t="s">
        <v>2345</v>
      </c>
      <c r="C447" s="157" t="s">
        <v>201</v>
      </c>
      <c r="D447" s="157" t="s">
        <v>998</v>
      </c>
      <c r="E447" s="157" t="s">
        <v>2825</v>
      </c>
      <c r="F447" s="157" t="s">
        <v>199</v>
      </c>
      <c r="G447" s="157">
        <v>0</v>
      </c>
      <c r="H447" s="157">
        <v>54</v>
      </c>
      <c r="I447" s="157">
        <v>0</v>
      </c>
      <c r="J447" s="157" t="s">
        <v>1994</v>
      </c>
      <c r="K447" s="157" t="s">
        <v>1995</v>
      </c>
      <c r="L447" s="175"/>
    </row>
    <row r="448" spans="1:12" s="100" customFormat="1" ht="12.75">
      <c r="A448" s="98" t="s">
        <v>1343</v>
      </c>
      <c r="B448" s="154" t="s">
        <v>2345</v>
      </c>
      <c r="C448" s="157" t="s">
        <v>201</v>
      </c>
      <c r="D448" s="157" t="s">
        <v>902</v>
      </c>
      <c r="E448" s="157" t="s">
        <v>2825</v>
      </c>
      <c r="F448" s="157" t="s">
        <v>199</v>
      </c>
      <c r="G448" s="157">
        <v>0</v>
      </c>
      <c r="H448" s="157">
        <v>2</v>
      </c>
      <c r="I448" s="157">
        <v>40</v>
      </c>
      <c r="J448" s="157" t="s">
        <v>2721</v>
      </c>
      <c r="K448" s="157" t="s">
        <v>2640</v>
      </c>
      <c r="L448" s="175"/>
    </row>
    <row r="449" spans="1:12" s="100" customFormat="1" ht="12.75">
      <c r="A449" s="98" t="s">
        <v>1343</v>
      </c>
      <c r="B449" s="154" t="s">
        <v>2345</v>
      </c>
      <c r="C449" s="157" t="s">
        <v>201</v>
      </c>
      <c r="D449" s="157" t="s">
        <v>905</v>
      </c>
      <c r="E449" s="157" t="s">
        <v>2825</v>
      </c>
      <c r="F449" s="157" t="s">
        <v>207</v>
      </c>
      <c r="G449" s="157">
        <v>0</v>
      </c>
      <c r="H449" s="157">
        <v>47</v>
      </c>
      <c r="I449" s="157">
        <v>30</v>
      </c>
      <c r="J449" s="157" t="s">
        <v>2704</v>
      </c>
      <c r="K449" s="157" t="s">
        <v>1911</v>
      </c>
      <c r="L449" s="175"/>
    </row>
    <row r="450" spans="1:12" s="100" customFormat="1" ht="12.75">
      <c r="A450" s="98" t="s">
        <v>1343</v>
      </c>
      <c r="B450" s="154" t="s">
        <v>2345</v>
      </c>
      <c r="C450" s="157" t="s">
        <v>201</v>
      </c>
      <c r="D450" s="157" t="s">
        <v>999</v>
      </c>
      <c r="E450" s="157" t="s">
        <v>2825</v>
      </c>
      <c r="F450" s="157" t="s">
        <v>199</v>
      </c>
      <c r="G450" s="157">
        <v>0</v>
      </c>
      <c r="H450" s="157">
        <v>15</v>
      </c>
      <c r="I450" s="157">
        <v>90</v>
      </c>
      <c r="J450" s="157" t="s">
        <v>1996</v>
      </c>
      <c r="K450" s="157" t="s">
        <v>1894</v>
      </c>
      <c r="L450" s="175"/>
    </row>
    <row r="451" spans="1:12" s="100" customFormat="1" ht="12.75">
      <c r="A451" s="98" t="s">
        <v>1343</v>
      </c>
      <c r="B451" s="154" t="s">
        <v>2345</v>
      </c>
      <c r="C451" s="157" t="s">
        <v>201</v>
      </c>
      <c r="D451" s="157" t="s">
        <v>957</v>
      </c>
      <c r="E451" s="157" t="s">
        <v>2825</v>
      </c>
      <c r="F451" s="157" t="s">
        <v>207</v>
      </c>
      <c r="G451" s="157">
        <v>0</v>
      </c>
      <c r="H451" s="157">
        <v>18</v>
      </c>
      <c r="I451" s="157">
        <v>47</v>
      </c>
      <c r="J451" s="157" t="s">
        <v>1576</v>
      </c>
      <c r="K451" s="157" t="s">
        <v>2591</v>
      </c>
      <c r="L451" s="175"/>
    </row>
    <row r="452" spans="1:12" s="100" customFormat="1" ht="12.75">
      <c r="A452" s="98" t="s">
        <v>1343</v>
      </c>
      <c r="B452" s="154" t="s">
        <v>2345</v>
      </c>
      <c r="C452" s="157" t="s">
        <v>201</v>
      </c>
      <c r="D452" s="157" t="s">
        <v>960</v>
      </c>
      <c r="E452" s="157" t="s">
        <v>2833</v>
      </c>
      <c r="F452" s="157" t="s">
        <v>207</v>
      </c>
      <c r="G452" s="157">
        <v>0</v>
      </c>
      <c r="H452" s="157">
        <v>16</v>
      </c>
      <c r="I452" s="157">
        <v>3</v>
      </c>
      <c r="J452" s="157" t="s">
        <v>1997</v>
      </c>
      <c r="K452" s="157" t="s">
        <v>1998</v>
      </c>
      <c r="L452" s="175"/>
    </row>
    <row r="453" spans="1:12" s="100" customFormat="1" ht="12.75">
      <c r="A453" s="98" t="s">
        <v>1343</v>
      </c>
      <c r="B453" s="154" t="s">
        <v>2345</v>
      </c>
      <c r="C453" s="157" t="s">
        <v>201</v>
      </c>
      <c r="D453" s="157" t="s">
        <v>1000</v>
      </c>
      <c r="E453" s="157" t="s">
        <v>2833</v>
      </c>
      <c r="F453" s="157" t="s">
        <v>207</v>
      </c>
      <c r="G453" s="157">
        <v>0</v>
      </c>
      <c r="H453" s="157">
        <v>16</v>
      </c>
      <c r="I453" s="157">
        <v>3</v>
      </c>
      <c r="J453" s="157" t="s">
        <v>1997</v>
      </c>
      <c r="K453" s="157" t="s">
        <v>1998</v>
      </c>
      <c r="L453" s="175"/>
    </row>
    <row r="454" spans="1:12" s="100" customFormat="1" ht="12.75">
      <c r="A454" s="98" t="s">
        <v>1343</v>
      </c>
      <c r="B454" s="154" t="s">
        <v>2345</v>
      </c>
      <c r="C454" s="157" t="s">
        <v>201</v>
      </c>
      <c r="D454" s="157" t="s">
        <v>916</v>
      </c>
      <c r="E454" s="157" t="s">
        <v>2826</v>
      </c>
      <c r="F454" s="157"/>
      <c r="G454" s="157">
        <v>0</v>
      </c>
      <c r="H454" s="157">
        <v>6</v>
      </c>
      <c r="I454" s="157">
        <v>90</v>
      </c>
      <c r="J454" s="157" t="s">
        <v>2565</v>
      </c>
      <c r="K454" s="157" t="s">
        <v>2561</v>
      </c>
      <c r="L454" s="175"/>
    </row>
    <row r="455" spans="1:12" s="100" customFormat="1" ht="12.75">
      <c r="A455" s="98" t="s">
        <v>1343</v>
      </c>
      <c r="B455" s="154" t="s">
        <v>2345</v>
      </c>
      <c r="C455" s="157" t="s">
        <v>201</v>
      </c>
      <c r="D455" s="157" t="s">
        <v>1001</v>
      </c>
      <c r="E455" s="157" t="s">
        <v>2825</v>
      </c>
      <c r="F455" s="157" t="s">
        <v>196</v>
      </c>
      <c r="G455" s="157">
        <v>0</v>
      </c>
      <c r="H455" s="157">
        <v>8</v>
      </c>
      <c r="I455" s="157">
        <v>75</v>
      </c>
      <c r="J455" s="157" t="s">
        <v>2824</v>
      </c>
      <c r="K455" s="157" t="s">
        <v>2611</v>
      </c>
      <c r="L455" s="175"/>
    </row>
    <row r="456" spans="1:12" s="100" customFormat="1" ht="12.75">
      <c r="A456" s="98" t="s">
        <v>1343</v>
      </c>
      <c r="B456" s="154" t="s">
        <v>2345</v>
      </c>
      <c r="C456" s="157" t="s">
        <v>201</v>
      </c>
      <c r="D456" s="157" t="s">
        <v>919</v>
      </c>
      <c r="E456" s="157" t="s">
        <v>2825</v>
      </c>
      <c r="F456" s="157" t="s">
        <v>196</v>
      </c>
      <c r="G456" s="157">
        <v>0</v>
      </c>
      <c r="H456" s="157">
        <v>8</v>
      </c>
      <c r="I456" s="157">
        <v>75</v>
      </c>
      <c r="J456" s="157" t="s">
        <v>2824</v>
      </c>
      <c r="K456" s="157" t="s">
        <v>2611</v>
      </c>
      <c r="L456" s="175"/>
    </row>
    <row r="457" spans="1:12" s="100" customFormat="1" ht="12.75">
      <c r="A457" s="98" t="s">
        <v>1343</v>
      </c>
      <c r="B457" s="154" t="s">
        <v>2845</v>
      </c>
      <c r="C457" s="157" t="s">
        <v>201</v>
      </c>
      <c r="D457" s="157" t="s">
        <v>1002</v>
      </c>
      <c r="E457" s="157" t="s">
        <v>2825</v>
      </c>
      <c r="F457" s="157" t="s">
        <v>199</v>
      </c>
      <c r="G457" s="157">
        <v>0</v>
      </c>
      <c r="H457" s="157">
        <v>20</v>
      </c>
      <c r="I457" s="157">
        <v>11</v>
      </c>
      <c r="J457" s="157" t="s">
        <v>1999</v>
      </c>
      <c r="K457" s="157" t="s">
        <v>1394</v>
      </c>
      <c r="L457" s="175"/>
    </row>
    <row r="458" spans="1:12" s="100" customFormat="1" ht="12.75">
      <c r="A458" s="98" t="s">
        <v>1343</v>
      </c>
      <c r="B458" s="154" t="s">
        <v>2345</v>
      </c>
      <c r="C458" s="157" t="s">
        <v>201</v>
      </c>
      <c r="D458" s="157" t="s">
        <v>1003</v>
      </c>
      <c r="E458" s="157" t="s">
        <v>2825</v>
      </c>
      <c r="F458" s="157" t="s">
        <v>199</v>
      </c>
      <c r="G458" s="157">
        <v>0</v>
      </c>
      <c r="H458" s="157">
        <v>20</v>
      </c>
      <c r="I458" s="157">
        <v>11</v>
      </c>
      <c r="J458" s="157" t="s">
        <v>1999</v>
      </c>
      <c r="K458" s="157" t="s">
        <v>1394</v>
      </c>
      <c r="L458" s="175"/>
    </row>
    <row r="459" spans="1:12" s="100" customFormat="1" ht="12.75">
      <c r="A459" s="98" t="s">
        <v>1343</v>
      </c>
      <c r="B459" s="154" t="s">
        <v>2345</v>
      </c>
      <c r="C459" s="157" t="s">
        <v>201</v>
      </c>
      <c r="D459" s="157" t="s">
        <v>1004</v>
      </c>
      <c r="E459" s="157" t="s">
        <v>2825</v>
      </c>
      <c r="F459" s="157" t="s">
        <v>207</v>
      </c>
      <c r="G459" s="157">
        <v>0</v>
      </c>
      <c r="H459" s="157">
        <v>1</v>
      </c>
      <c r="I459" s="157">
        <v>45</v>
      </c>
      <c r="J459" s="157" t="s">
        <v>2580</v>
      </c>
      <c r="K459" s="157" t="s">
        <v>2561</v>
      </c>
      <c r="L459" s="175"/>
    </row>
    <row r="460" spans="1:12" s="100" customFormat="1" ht="12.75">
      <c r="A460" s="98" t="s">
        <v>1343</v>
      </c>
      <c r="B460" s="154" t="s">
        <v>2345</v>
      </c>
      <c r="C460" s="157" t="s">
        <v>201</v>
      </c>
      <c r="D460" s="157" t="s">
        <v>1005</v>
      </c>
      <c r="E460" s="157" t="s">
        <v>2829</v>
      </c>
      <c r="F460" s="157" t="s">
        <v>196</v>
      </c>
      <c r="G460" s="157">
        <v>0</v>
      </c>
      <c r="H460" s="157">
        <v>15</v>
      </c>
      <c r="I460" s="157">
        <v>41</v>
      </c>
      <c r="J460" s="157" t="s">
        <v>2000</v>
      </c>
      <c r="K460" s="157" t="s">
        <v>2001</v>
      </c>
      <c r="L460" s="175"/>
    </row>
    <row r="461" spans="1:12" s="100" customFormat="1" ht="12.75">
      <c r="A461" s="98" t="s">
        <v>1343</v>
      </c>
      <c r="B461" s="154" t="s">
        <v>2345</v>
      </c>
      <c r="C461" s="157" t="s">
        <v>201</v>
      </c>
      <c r="D461" s="157" t="s">
        <v>1006</v>
      </c>
      <c r="E461" s="157" t="s">
        <v>2829</v>
      </c>
      <c r="F461" s="157" t="s">
        <v>196</v>
      </c>
      <c r="G461" s="157">
        <v>0</v>
      </c>
      <c r="H461" s="157">
        <v>17</v>
      </c>
      <c r="I461" s="157">
        <v>41</v>
      </c>
      <c r="J461" s="157" t="s">
        <v>2002</v>
      </c>
      <c r="K461" s="157" t="s">
        <v>2003</v>
      </c>
      <c r="L461" s="175"/>
    </row>
    <row r="462" spans="1:12" s="100" customFormat="1" ht="12.75">
      <c r="A462" s="98" t="s">
        <v>1343</v>
      </c>
      <c r="B462" s="154" t="s">
        <v>2345</v>
      </c>
      <c r="C462" s="157" t="s">
        <v>201</v>
      </c>
      <c r="D462" s="157" t="s">
        <v>1007</v>
      </c>
      <c r="E462" s="157" t="s">
        <v>2825</v>
      </c>
      <c r="F462" s="157" t="s">
        <v>199</v>
      </c>
      <c r="G462" s="157">
        <v>0</v>
      </c>
      <c r="H462" s="157">
        <v>20</v>
      </c>
      <c r="I462" s="157">
        <v>26</v>
      </c>
      <c r="J462" s="157" t="s">
        <v>1393</v>
      </c>
      <c r="K462" s="157" t="s">
        <v>1394</v>
      </c>
      <c r="L462" s="175"/>
    </row>
    <row r="463" spans="1:12" s="100" customFormat="1" ht="12.75">
      <c r="A463" s="98" t="s">
        <v>1343</v>
      </c>
      <c r="B463" s="154" t="s">
        <v>2345</v>
      </c>
      <c r="C463" s="157" t="s">
        <v>201</v>
      </c>
      <c r="D463" s="157" t="s">
        <v>1008</v>
      </c>
      <c r="E463" s="157" t="s">
        <v>2825</v>
      </c>
      <c r="F463" s="157" t="s">
        <v>207</v>
      </c>
      <c r="G463" s="157">
        <v>0</v>
      </c>
      <c r="H463" s="157">
        <v>6</v>
      </c>
      <c r="I463" s="157">
        <v>36</v>
      </c>
      <c r="J463" s="157" t="s">
        <v>1403</v>
      </c>
      <c r="K463" s="157" t="s">
        <v>2592</v>
      </c>
      <c r="L463" s="175"/>
    </row>
    <row r="464" spans="1:12" s="100" customFormat="1" ht="12.75">
      <c r="A464" s="98" t="s">
        <v>1343</v>
      </c>
      <c r="B464" s="154" t="s">
        <v>2345</v>
      </c>
      <c r="C464" s="157" t="s">
        <v>201</v>
      </c>
      <c r="D464" s="157" t="s">
        <v>1009</v>
      </c>
      <c r="E464" s="157" t="s">
        <v>2825</v>
      </c>
      <c r="F464" s="157" t="s">
        <v>207</v>
      </c>
      <c r="G464" s="157">
        <v>0</v>
      </c>
      <c r="H464" s="157">
        <v>5</v>
      </c>
      <c r="I464" s="157">
        <v>8</v>
      </c>
      <c r="J464" s="157" t="s">
        <v>1385</v>
      </c>
      <c r="K464" s="157" t="s">
        <v>2767</v>
      </c>
      <c r="L464" s="175"/>
    </row>
    <row r="465" spans="1:12" s="100" customFormat="1" ht="12.75">
      <c r="A465" s="98" t="s">
        <v>1343</v>
      </c>
      <c r="B465" s="154" t="s">
        <v>2345</v>
      </c>
      <c r="C465" s="157" t="s">
        <v>201</v>
      </c>
      <c r="D465" s="157" t="s">
        <v>1010</v>
      </c>
      <c r="E465" s="157" t="s">
        <v>2825</v>
      </c>
      <c r="F465" s="157" t="s">
        <v>199</v>
      </c>
      <c r="G465" s="157">
        <v>0</v>
      </c>
      <c r="H465" s="157">
        <v>10</v>
      </c>
      <c r="I465" s="157">
        <v>30</v>
      </c>
      <c r="J465" s="157" t="s">
        <v>1513</v>
      </c>
      <c r="K465" s="157" t="s">
        <v>2615</v>
      </c>
      <c r="L465" s="175"/>
    </row>
    <row r="466" spans="1:12" s="100" customFormat="1" ht="12.75">
      <c r="A466" s="98" t="s">
        <v>1343</v>
      </c>
      <c r="B466" s="154" t="s">
        <v>2345</v>
      </c>
      <c r="C466" s="157" t="s">
        <v>201</v>
      </c>
      <c r="D466" s="157" t="s">
        <v>1011</v>
      </c>
      <c r="E466" s="157" t="s">
        <v>2825</v>
      </c>
      <c r="F466" s="157" t="s">
        <v>199</v>
      </c>
      <c r="G466" s="157">
        <v>0</v>
      </c>
      <c r="H466" s="157">
        <v>39</v>
      </c>
      <c r="I466" s="157">
        <v>1</v>
      </c>
      <c r="J466" s="157" t="s">
        <v>2004</v>
      </c>
      <c r="K466" s="157" t="s">
        <v>2005</v>
      </c>
      <c r="L466" s="175"/>
    </row>
    <row r="467" spans="1:12" s="100" customFormat="1" ht="12.75">
      <c r="A467" s="98" t="s">
        <v>1343</v>
      </c>
      <c r="B467" s="154" t="s">
        <v>2345</v>
      </c>
      <c r="C467" s="157" t="s">
        <v>201</v>
      </c>
      <c r="D467" s="157" t="s">
        <v>1012</v>
      </c>
      <c r="E467" s="157" t="s">
        <v>2825</v>
      </c>
      <c r="F467" s="157" t="s">
        <v>207</v>
      </c>
      <c r="G467" s="157">
        <v>0</v>
      </c>
      <c r="H467" s="157">
        <v>14</v>
      </c>
      <c r="I467" s="157">
        <v>34</v>
      </c>
      <c r="J467" s="157" t="s">
        <v>2600</v>
      </c>
      <c r="K467" s="157" t="s">
        <v>2615</v>
      </c>
      <c r="L467" s="175"/>
    </row>
    <row r="468" spans="1:12" s="100" customFormat="1" ht="12.75">
      <c r="A468" s="98" t="s">
        <v>1343</v>
      </c>
      <c r="B468" s="154" t="s">
        <v>2345</v>
      </c>
      <c r="C468" s="157" t="s">
        <v>201</v>
      </c>
      <c r="D468" s="157" t="s">
        <v>1013</v>
      </c>
      <c r="E468" s="157" t="s">
        <v>2825</v>
      </c>
      <c r="F468" s="157" t="s">
        <v>207</v>
      </c>
      <c r="G468" s="157">
        <v>0</v>
      </c>
      <c r="H468" s="157">
        <v>36</v>
      </c>
      <c r="I468" s="157">
        <v>22</v>
      </c>
      <c r="J468" s="157" t="s">
        <v>2006</v>
      </c>
      <c r="K468" s="157" t="s">
        <v>2694</v>
      </c>
      <c r="L468" s="175"/>
    </row>
    <row r="469" spans="1:12" s="100" customFormat="1" ht="12.75">
      <c r="A469" s="98" t="s">
        <v>1343</v>
      </c>
      <c r="B469" s="154" t="s">
        <v>2345</v>
      </c>
      <c r="C469" s="157" t="s">
        <v>201</v>
      </c>
      <c r="D469" s="157" t="s">
        <v>963</v>
      </c>
      <c r="E469" s="157" t="s">
        <v>2825</v>
      </c>
      <c r="F469" s="157" t="s">
        <v>199</v>
      </c>
      <c r="G469" s="157">
        <v>0</v>
      </c>
      <c r="H469" s="157">
        <v>3</v>
      </c>
      <c r="I469" s="157">
        <v>75</v>
      </c>
      <c r="J469" s="157" t="s">
        <v>2679</v>
      </c>
      <c r="K469" s="157" t="s">
        <v>2614</v>
      </c>
      <c r="L469" s="175"/>
    </row>
    <row r="470" spans="1:12" s="100" customFormat="1" ht="12.75">
      <c r="A470" s="98" t="s">
        <v>1343</v>
      </c>
      <c r="B470" s="154" t="s">
        <v>2345</v>
      </c>
      <c r="C470" s="157" t="s">
        <v>201</v>
      </c>
      <c r="D470" s="157" t="s">
        <v>923</v>
      </c>
      <c r="E470" s="157" t="s">
        <v>2825</v>
      </c>
      <c r="F470" s="157" t="s">
        <v>196</v>
      </c>
      <c r="G470" s="157">
        <v>0</v>
      </c>
      <c r="H470" s="157">
        <v>19</v>
      </c>
      <c r="I470" s="157">
        <v>90</v>
      </c>
      <c r="J470" s="157" t="s">
        <v>2007</v>
      </c>
      <c r="K470" s="157" t="s">
        <v>2619</v>
      </c>
      <c r="L470" s="175"/>
    </row>
    <row r="471" spans="1:12" s="100" customFormat="1" ht="12.75">
      <c r="A471" s="98" t="s">
        <v>1343</v>
      </c>
      <c r="B471" s="154" t="s">
        <v>2345</v>
      </c>
      <c r="C471" s="157" t="s">
        <v>201</v>
      </c>
      <c r="D471" s="157" t="s">
        <v>1014</v>
      </c>
      <c r="E471" s="157" t="s">
        <v>2825</v>
      </c>
      <c r="F471" s="157" t="s">
        <v>196</v>
      </c>
      <c r="G471" s="157">
        <v>0</v>
      </c>
      <c r="H471" s="157">
        <v>21</v>
      </c>
      <c r="I471" s="157">
        <v>97</v>
      </c>
      <c r="J471" s="157" t="s">
        <v>2788</v>
      </c>
      <c r="K471" s="157" t="s">
        <v>2579</v>
      </c>
      <c r="L471" s="175"/>
    </row>
    <row r="472" spans="1:12" s="100" customFormat="1" ht="12.75">
      <c r="A472" s="98" t="s">
        <v>1343</v>
      </c>
      <c r="B472" s="154" t="s">
        <v>2345</v>
      </c>
      <c r="C472" s="157" t="s">
        <v>201</v>
      </c>
      <c r="D472" s="157" t="s">
        <v>1015</v>
      </c>
      <c r="E472" s="157" t="s">
        <v>2825</v>
      </c>
      <c r="F472" s="157" t="s">
        <v>196</v>
      </c>
      <c r="G472" s="157">
        <v>0</v>
      </c>
      <c r="H472" s="157">
        <v>5</v>
      </c>
      <c r="I472" s="157">
        <v>10</v>
      </c>
      <c r="J472" s="157" t="s">
        <v>2613</v>
      </c>
      <c r="K472" s="157" t="s">
        <v>2565</v>
      </c>
      <c r="L472" s="175"/>
    </row>
    <row r="473" spans="1:12" s="100" customFormat="1" ht="12.75">
      <c r="A473" s="98" t="s">
        <v>1343</v>
      </c>
      <c r="B473" s="154" t="s">
        <v>2345</v>
      </c>
      <c r="C473" s="157" t="s">
        <v>201</v>
      </c>
      <c r="D473" s="157" t="s">
        <v>1016</v>
      </c>
      <c r="E473" s="157" t="s">
        <v>2825</v>
      </c>
      <c r="F473" s="157" t="s">
        <v>196</v>
      </c>
      <c r="G473" s="157">
        <v>0</v>
      </c>
      <c r="H473" s="157">
        <v>12</v>
      </c>
      <c r="I473" s="157">
        <v>50</v>
      </c>
      <c r="J473" s="157" t="s">
        <v>2008</v>
      </c>
      <c r="K473" s="157" t="s">
        <v>2564</v>
      </c>
      <c r="L473" s="175"/>
    </row>
    <row r="474" spans="1:12" s="100" customFormat="1" ht="12.75">
      <c r="A474" s="98" t="s">
        <v>1343</v>
      </c>
      <c r="B474" s="154" t="s">
        <v>2345</v>
      </c>
      <c r="C474" s="157" t="s">
        <v>201</v>
      </c>
      <c r="D474" s="157" t="s">
        <v>1017</v>
      </c>
      <c r="E474" s="157" t="s">
        <v>2825</v>
      </c>
      <c r="F474" s="157" t="s">
        <v>196</v>
      </c>
      <c r="G474" s="157">
        <v>0</v>
      </c>
      <c r="H474" s="157">
        <v>5</v>
      </c>
      <c r="I474" s="157">
        <v>90</v>
      </c>
      <c r="J474" s="157" t="s">
        <v>2680</v>
      </c>
      <c r="K474" s="157" t="s">
        <v>2602</v>
      </c>
      <c r="L474" s="175"/>
    </row>
    <row r="475" spans="1:12" s="100" customFormat="1" ht="12.75">
      <c r="A475" s="98" t="s">
        <v>1343</v>
      </c>
      <c r="B475" s="154" t="s">
        <v>2346</v>
      </c>
      <c r="C475" s="157" t="s">
        <v>231</v>
      </c>
      <c r="D475" s="157" t="s">
        <v>1151</v>
      </c>
      <c r="E475" s="157" t="s">
        <v>2825</v>
      </c>
      <c r="F475" s="157" t="s">
        <v>199</v>
      </c>
      <c r="G475" s="157">
        <v>0</v>
      </c>
      <c r="H475" s="157">
        <v>60</v>
      </c>
      <c r="I475" s="157">
        <v>0</v>
      </c>
      <c r="J475" s="157" t="s">
        <v>2009</v>
      </c>
      <c r="K475" s="157" t="s">
        <v>1532</v>
      </c>
      <c r="L475" s="175"/>
    </row>
    <row r="476" spans="1:12" s="100" customFormat="1" ht="12.75">
      <c r="A476" s="98" t="s">
        <v>1343</v>
      </c>
      <c r="B476" s="154" t="s">
        <v>2345</v>
      </c>
      <c r="C476" s="157" t="s">
        <v>231</v>
      </c>
      <c r="D476" s="157" t="s">
        <v>207</v>
      </c>
      <c r="E476" s="157" t="s">
        <v>2825</v>
      </c>
      <c r="F476" s="157" t="s">
        <v>199</v>
      </c>
      <c r="G476" s="157">
        <v>0</v>
      </c>
      <c r="H476" s="157">
        <v>19</v>
      </c>
      <c r="I476" s="157">
        <v>31</v>
      </c>
      <c r="J476" s="157" t="s">
        <v>2010</v>
      </c>
      <c r="K476" s="157" t="s">
        <v>2574</v>
      </c>
      <c r="L476" s="175"/>
    </row>
    <row r="477" spans="1:12" s="100" customFormat="1" ht="12.75">
      <c r="A477" s="98" t="s">
        <v>1343</v>
      </c>
      <c r="B477" s="154" t="s">
        <v>2346</v>
      </c>
      <c r="C477" s="157" t="s">
        <v>231</v>
      </c>
      <c r="D477" s="157" t="s">
        <v>203</v>
      </c>
      <c r="E477" s="157" t="s">
        <v>2825</v>
      </c>
      <c r="F477" s="157" t="s">
        <v>199</v>
      </c>
      <c r="G477" s="157">
        <v>0</v>
      </c>
      <c r="H477" s="157">
        <v>19</v>
      </c>
      <c r="I477" s="157">
        <v>16</v>
      </c>
      <c r="J477" s="157" t="s">
        <v>2011</v>
      </c>
      <c r="K477" s="157" t="s">
        <v>2626</v>
      </c>
      <c r="L477" s="175"/>
    </row>
    <row r="478" spans="1:12" s="100" customFormat="1" ht="12.75">
      <c r="A478" s="98" t="s">
        <v>1343</v>
      </c>
      <c r="B478" s="154" t="s">
        <v>2345</v>
      </c>
      <c r="C478" s="157" t="s">
        <v>231</v>
      </c>
      <c r="D478" s="157" t="s">
        <v>231</v>
      </c>
      <c r="E478" s="157" t="s">
        <v>2825</v>
      </c>
      <c r="F478" s="157" t="s">
        <v>199</v>
      </c>
      <c r="G478" s="157">
        <v>0</v>
      </c>
      <c r="H478" s="157">
        <v>35</v>
      </c>
      <c r="I478" s="157">
        <v>42</v>
      </c>
      <c r="J478" s="157" t="s">
        <v>2012</v>
      </c>
      <c r="K478" s="157" t="s">
        <v>2773</v>
      </c>
      <c r="L478" s="175"/>
    </row>
    <row r="479" spans="1:12" s="100" customFormat="1" ht="12.75">
      <c r="A479" s="98" t="s">
        <v>1343</v>
      </c>
      <c r="B479" s="154" t="s">
        <v>2345</v>
      </c>
      <c r="C479" s="157" t="s">
        <v>231</v>
      </c>
      <c r="D479" s="157" t="s">
        <v>209</v>
      </c>
      <c r="E479" s="157" t="s">
        <v>1044</v>
      </c>
      <c r="F479" s="157"/>
      <c r="G479" s="157">
        <v>0</v>
      </c>
      <c r="H479" s="157">
        <v>31</v>
      </c>
      <c r="I479" s="157">
        <v>30</v>
      </c>
      <c r="J479" s="157" t="s">
        <v>2013</v>
      </c>
      <c r="K479" s="157" t="s">
        <v>2014</v>
      </c>
      <c r="L479" s="175"/>
    </row>
    <row r="480" spans="1:12" s="100" customFormat="1" ht="12.75">
      <c r="A480" s="98" t="s">
        <v>1343</v>
      </c>
      <c r="B480" s="154" t="s">
        <v>2345</v>
      </c>
      <c r="C480" s="157" t="s">
        <v>231</v>
      </c>
      <c r="D480" s="157" t="s">
        <v>218</v>
      </c>
      <c r="E480" s="157" t="s">
        <v>2825</v>
      </c>
      <c r="F480" s="157" t="s">
        <v>199</v>
      </c>
      <c r="G480" s="157">
        <v>0</v>
      </c>
      <c r="H480" s="157">
        <v>67</v>
      </c>
      <c r="I480" s="157">
        <v>20</v>
      </c>
      <c r="J480" s="157" t="s">
        <v>2015</v>
      </c>
      <c r="K480" s="157" t="s">
        <v>2016</v>
      </c>
      <c r="L480" s="175"/>
    </row>
    <row r="481" spans="1:12" s="100" customFormat="1" ht="12.75">
      <c r="A481" s="98" t="s">
        <v>1343</v>
      </c>
      <c r="B481" s="154" t="s">
        <v>2345</v>
      </c>
      <c r="C481" s="157" t="s">
        <v>231</v>
      </c>
      <c r="D481" s="157" t="s">
        <v>2522</v>
      </c>
      <c r="E481" s="157" t="s">
        <v>2825</v>
      </c>
      <c r="F481" s="157" t="s">
        <v>199</v>
      </c>
      <c r="G481" s="157">
        <v>0</v>
      </c>
      <c r="H481" s="157">
        <v>17</v>
      </c>
      <c r="I481" s="157">
        <v>51</v>
      </c>
      <c r="J481" s="157" t="s">
        <v>2017</v>
      </c>
      <c r="K481" s="157" t="s">
        <v>2624</v>
      </c>
      <c r="L481" s="175"/>
    </row>
    <row r="482" spans="1:12" s="100" customFormat="1" ht="12.75">
      <c r="A482" s="98" t="s">
        <v>1343</v>
      </c>
      <c r="B482" s="154" t="s">
        <v>2346</v>
      </c>
      <c r="C482" s="157" t="s">
        <v>231</v>
      </c>
      <c r="D482" s="157" t="s">
        <v>829</v>
      </c>
      <c r="E482" s="157" t="s">
        <v>1045</v>
      </c>
      <c r="F482" s="157"/>
      <c r="G482" s="157">
        <v>1</v>
      </c>
      <c r="H482" s="157">
        <v>12</v>
      </c>
      <c r="I482" s="157">
        <v>77</v>
      </c>
      <c r="J482" s="157" t="s">
        <v>2018</v>
      </c>
      <c r="K482" s="157" t="s">
        <v>2719</v>
      </c>
      <c r="L482" s="175"/>
    </row>
    <row r="483" spans="1:12" s="100" customFormat="1" ht="12.75">
      <c r="A483" s="98" t="s">
        <v>1343</v>
      </c>
      <c r="B483" s="154" t="s">
        <v>2345</v>
      </c>
      <c r="C483" s="157" t="s">
        <v>231</v>
      </c>
      <c r="D483" s="157" t="s">
        <v>830</v>
      </c>
      <c r="E483" s="157" t="s">
        <v>2825</v>
      </c>
      <c r="F483" s="157" t="s">
        <v>199</v>
      </c>
      <c r="G483" s="157">
        <v>0</v>
      </c>
      <c r="H483" s="157">
        <v>36</v>
      </c>
      <c r="I483" s="157">
        <v>86</v>
      </c>
      <c r="J483" s="157" t="s">
        <v>2019</v>
      </c>
      <c r="K483" s="157" t="s">
        <v>2744</v>
      </c>
      <c r="L483" s="175"/>
    </row>
    <row r="484" spans="1:12" s="100" customFormat="1" ht="12.75">
      <c r="A484" s="98" t="s">
        <v>1343</v>
      </c>
      <c r="B484" s="154" t="s">
        <v>2345</v>
      </c>
      <c r="C484" s="157" t="s">
        <v>231</v>
      </c>
      <c r="D484" s="157" t="s">
        <v>220</v>
      </c>
      <c r="E484" s="157" t="s">
        <v>2825</v>
      </c>
      <c r="F484" s="157" t="s">
        <v>199</v>
      </c>
      <c r="G484" s="157">
        <v>0</v>
      </c>
      <c r="H484" s="157">
        <v>2</v>
      </c>
      <c r="I484" s="157">
        <v>98</v>
      </c>
      <c r="J484" s="157" t="s">
        <v>2678</v>
      </c>
      <c r="K484" s="157" t="s">
        <v>2565</v>
      </c>
      <c r="L484" s="175"/>
    </row>
    <row r="485" spans="1:12" s="100" customFormat="1" ht="12.75">
      <c r="A485" s="98" t="s">
        <v>1343</v>
      </c>
      <c r="B485" s="154" t="s">
        <v>2345</v>
      </c>
      <c r="C485" s="157" t="s">
        <v>231</v>
      </c>
      <c r="D485" s="157" t="s">
        <v>237</v>
      </c>
      <c r="E485" s="157" t="s">
        <v>2825</v>
      </c>
      <c r="F485" s="157" t="s">
        <v>199</v>
      </c>
      <c r="G485" s="157">
        <v>0</v>
      </c>
      <c r="H485" s="157">
        <v>9</v>
      </c>
      <c r="I485" s="157">
        <v>24</v>
      </c>
      <c r="J485" s="157" t="s">
        <v>1576</v>
      </c>
      <c r="K485" s="157" t="s">
        <v>2663</v>
      </c>
      <c r="L485" s="175"/>
    </row>
    <row r="486" spans="1:12" s="100" customFormat="1" ht="12.75">
      <c r="A486" s="98" t="s">
        <v>1343</v>
      </c>
      <c r="B486" s="154" t="s">
        <v>2345</v>
      </c>
      <c r="C486" s="157" t="s">
        <v>231</v>
      </c>
      <c r="D486" s="157" t="s">
        <v>248</v>
      </c>
      <c r="E486" s="157" t="s">
        <v>2825</v>
      </c>
      <c r="F486" s="157" t="s">
        <v>199</v>
      </c>
      <c r="G486" s="157">
        <v>0</v>
      </c>
      <c r="H486" s="157">
        <v>9</v>
      </c>
      <c r="I486" s="157">
        <v>58</v>
      </c>
      <c r="J486" s="157" t="s">
        <v>1918</v>
      </c>
      <c r="K486" s="157" t="s">
        <v>2601</v>
      </c>
      <c r="L486" s="175"/>
    </row>
    <row r="487" spans="1:12" s="100" customFormat="1" ht="12.75">
      <c r="A487" s="98" t="s">
        <v>1343</v>
      </c>
      <c r="B487" s="154" t="s">
        <v>2844</v>
      </c>
      <c r="C487" s="157" t="s">
        <v>231</v>
      </c>
      <c r="D487" s="157" t="s">
        <v>815</v>
      </c>
      <c r="E487" s="157" t="s">
        <v>2825</v>
      </c>
      <c r="F487" s="157" t="s">
        <v>199</v>
      </c>
      <c r="G487" s="157">
        <v>0</v>
      </c>
      <c r="H487" s="157">
        <v>24</v>
      </c>
      <c r="I487" s="157">
        <v>85</v>
      </c>
      <c r="J487" s="157" t="s">
        <v>1922</v>
      </c>
      <c r="K487" s="157" t="s">
        <v>2688</v>
      </c>
      <c r="L487" s="175"/>
    </row>
    <row r="488" spans="1:12" s="100" customFormat="1" ht="12.75">
      <c r="A488" s="98" t="s">
        <v>1343</v>
      </c>
      <c r="B488" s="154" t="s">
        <v>2844</v>
      </c>
      <c r="C488" s="157" t="s">
        <v>231</v>
      </c>
      <c r="D488" s="157" t="s">
        <v>815</v>
      </c>
      <c r="E488" s="157" t="s">
        <v>2825</v>
      </c>
      <c r="F488" s="157" t="s">
        <v>199</v>
      </c>
      <c r="G488" s="157">
        <v>0</v>
      </c>
      <c r="H488" s="157">
        <v>24</v>
      </c>
      <c r="I488" s="157">
        <v>85</v>
      </c>
      <c r="J488" s="157" t="s">
        <v>1922</v>
      </c>
      <c r="K488" s="157" t="s">
        <v>2688</v>
      </c>
      <c r="L488" s="175"/>
    </row>
    <row r="489" spans="1:12" s="100" customFormat="1" ht="12.75">
      <c r="A489" s="98" t="s">
        <v>1343</v>
      </c>
      <c r="B489" s="154" t="s">
        <v>2345</v>
      </c>
      <c r="C489" s="157" t="s">
        <v>231</v>
      </c>
      <c r="D489" s="157" t="s">
        <v>987</v>
      </c>
      <c r="E489" s="157" t="s">
        <v>2825</v>
      </c>
      <c r="F489" s="157" t="s">
        <v>199</v>
      </c>
      <c r="G489" s="157">
        <v>0</v>
      </c>
      <c r="H489" s="157">
        <v>39</v>
      </c>
      <c r="I489" s="157">
        <v>42</v>
      </c>
      <c r="J489" s="157" t="s">
        <v>2587</v>
      </c>
      <c r="K489" s="157" t="s">
        <v>1908</v>
      </c>
      <c r="L489" s="175"/>
    </row>
    <row r="490" spans="1:12" s="100" customFormat="1" ht="12.75">
      <c r="A490" s="98" t="s">
        <v>1343</v>
      </c>
      <c r="B490" s="154" t="s">
        <v>2345</v>
      </c>
      <c r="C490" s="157" t="s">
        <v>231</v>
      </c>
      <c r="D490" s="157" t="s">
        <v>856</v>
      </c>
      <c r="E490" s="157" t="s">
        <v>2825</v>
      </c>
      <c r="F490" s="157" t="s">
        <v>207</v>
      </c>
      <c r="G490" s="157">
        <v>0</v>
      </c>
      <c r="H490" s="157">
        <v>33</v>
      </c>
      <c r="I490" s="157">
        <v>27</v>
      </c>
      <c r="J490" s="157" t="s">
        <v>2020</v>
      </c>
      <c r="K490" s="157" t="s">
        <v>1904</v>
      </c>
      <c r="L490" s="175"/>
    </row>
    <row r="491" spans="1:12" s="100" customFormat="1" ht="12.75">
      <c r="A491" s="98" t="s">
        <v>1343</v>
      </c>
      <c r="B491" s="154" t="s">
        <v>2345</v>
      </c>
      <c r="C491" s="157" t="s">
        <v>231</v>
      </c>
      <c r="D491" s="157" t="s">
        <v>246</v>
      </c>
      <c r="E491" s="157" t="s">
        <v>2825</v>
      </c>
      <c r="F491" s="157" t="s">
        <v>199</v>
      </c>
      <c r="G491" s="157">
        <v>0</v>
      </c>
      <c r="H491" s="157">
        <v>41</v>
      </c>
      <c r="I491" s="157">
        <v>0</v>
      </c>
      <c r="J491" s="157" t="s">
        <v>2021</v>
      </c>
      <c r="K491" s="157" t="s">
        <v>2600</v>
      </c>
      <c r="L491" s="175"/>
    </row>
    <row r="492" spans="1:12" s="100" customFormat="1" ht="12.75">
      <c r="A492" s="98" t="s">
        <v>1343</v>
      </c>
      <c r="B492" s="154" t="s">
        <v>2345</v>
      </c>
      <c r="C492" s="157" t="s">
        <v>231</v>
      </c>
      <c r="D492" s="157" t="s">
        <v>286</v>
      </c>
      <c r="E492" s="157" t="s">
        <v>2825</v>
      </c>
      <c r="F492" s="157" t="s">
        <v>199</v>
      </c>
      <c r="G492" s="157">
        <v>0</v>
      </c>
      <c r="H492" s="157">
        <v>17</v>
      </c>
      <c r="I492" s="157">
        <v>53</v>
      </c>
      <c r="J492" s="157" t="s">
        <v>2017</v>
      </c>
      <c r="K492" s="157" t="s">
        <v>2624</v>
      </c>
      <c r="L492" s="175"/>
    </row>
    <row r="493" spans="1:12" s="100" customFormat="1" ht="12.75">
      <c r="A493" s="98" t="s">
        <v>1343</v>
      </c>
      <c r="B493" s="154" t="s">
        <v>2345</v>
      </c>
      <c r="C493" s="157" t="s">
        <v>231</v>
      </c>
      <c r="D493" s="157" t="s">
        <v>824</v>
      </c>
      <c r="E493" s="157" t="s">
        <v>2825</v>
      </c>
      <c r="F493" s="157" t="s">
        <v>199</v>
      </c>
      <c r="G493" s="157">
        <v>0</v>
      </c>
      <c r="H493" s="157">
        <v>39</v>
      </c>
      <c r="I493" s="157">
        <v>86</v>
      </c>
      <c r="J493" s="157" t="s">
        <v>2022</v>
      </c>
      <c r="K493" s="157" t="s">
        <v>1355</v>
      </c>
      <c r="L493" s="175"/>
    </row>
    <row r="494" spans="1:12" s="100" customFormat="1" ht="12.75">
      <c r="A494" s="98" t="s">
        <v>1343</v>
      </c>
      <c r="B494" s="154" t="s">
        <v>2345</v>
      </c>
      <c r="C494" s="157" t="s">
        <v>231</v>
      </c>
      <c r="D494" s="157" t="s">
        <v>1018</v>
      </c>
      <c r="E494" s="157" t="s">
        <v>2825</v>
      </c>
      <c r="F494" s="157" t="s">
        <v>199</v>
      </c>
      <c r="G494" s="157">
        <v>0</v>
      </c>
      <c r="H494" s="157">
        <v>21</v>
      </c>
      <c r="I494" s="157">
        <v>46</v>
      </c>
      <c r="J494" s="157" t="s">
        <v>2023</v>
      </c>
      <c r="K494" s="157" t="s">
        <v>2563</v>
      </c>
      <c r="L494" s="175"/>
    </row>
    <row r="495" spans="1:12" s="100" customFormat="1" ht="12.75">
      <c r="A495" s="98" t="s">
        <v>1343</v>
      </c>
      <c r="B495" s="154" t="s">
        <v>2345</v>
      </c>
      <c r="C495" s="157" t="s">
        <v>231</v>
      </c>
      <c r="D495" s="157" t="s">
        <v>948</v>
      </c>
      <c r="E495" s="157" t="s">
        <v>2825</v>
      </c>
      <c r="F495" s="157" t="s">
        <v>207</v>
      </c>
      <c r="G495" s="157">
        <v>0</v>
      </c>
      <c r="H495" s="157">
        <v>19</v>
      </c>
      <c r="I495" s="157">
        <v>14</v>
      </c>
      <c r="J495" s="157" t="s">
        <v>1918</v>
      </c>
      <c r="K495" s="157" t="s">
        <v>2680</v>
      </c>
      <c r="L495" s="175"/>
    </row>
    <row r="496" spans="1:12" s="100" customFormat="1" ht="12.75">
      <c r="A496" s="98" t="s">
        <v>1343</v>
      </c>
      <c r="B496" s="154" t="s">
        <v>2345</v>
      </c>
      <c r="C496" s="157" t="s">
        <v>231</v>
      </c>
      <c r="D496" s="157" t="s">
        <v>2441</v>
      </c>
      <c r="E496" s="157" t="s">
        <v>2825</v>
      </c>
      <c r="F496" s="157" t="s">
        <v>199</v>
      </c>
      <c r="G496" s="157">
        <v>0</v>
      </c>
      <c r="H496" s="157">
        <v>10</v>
      </c>
      <c r="I496" s="157">
        <v>50</v>
      </c>
      <c r="J496" s="157" t="s">
        <v>1532</v>
      </c>
      <c r="K496" s="157" t="s">
        <v>2716</v>
      </c>
      <c r="L496" s="175"/>
    </row>
    <row r="497" spans="1:12" s="100" customFormat="1" ht="12.75">
      <c r="A497" s="98" t="s">
        <v>1343</v>
      </c>
      <c r="B497" s="154" t="s">
        <v>2346</v>
      </c>
      <c r="C497" s="157" t="s">
        <v>231</v>
      </c>
      <c r="D497" s="157" t="s">
        <v>242</v>
      </c>
      <c r="E497" s="157" t="s">
        <v>2825</v>
      </c>
      <c r="F497" s="157" t="s">
        <v>199</v>
      </c>
      <c r="G497" s="157">
        <v>0</v>
      </c>
      <c r="H497" s="157">
        <v>33</v>
      </c>
      <c r="I497" s="157">
        <v>71</v>
      </c>
      <c r="J497" s="157" t="s">
        <v>2024</v>
      </c>
      <c r="K497" s="157" t="s">
        <v>1911</v>
      </c>
      <c r="L497" s="175"/>
    </row>
    <row r="498" spans="1:12" s="100" customFormat="1" ht="12.75">
      <c r="A498" s="98" t="s">
        <v>1343</v>
      </c>
      <c r="B498" s="154" t="s">
        <v>2345</v>
      </c>
      <c r="C498" s="157" t="s">
        <v>231</v>
      </c>
      <c r="D498" s="157" t="s">
        <v>2383</v>
      </c>
      <c r="E498" s="157" t="s">
        <v>2825</v>
      </c>
      <c r="F498" s="157" t="s">
        <v>199</v>
      </c>
      <c r="G498" s="157">
        <v>0</v>
      </c>
      <c r="H498" s="157">
        <v>28</v>
      </c>
      <c r="I498" s="157">
        <v>72</v>
      </c>
      <c r="J498" s="157" t="s">
        <v>2599</v>
      </c>
      <c r="K498" s="157" t="s">
        <v>2610</v>
      </c>
      <c r="L498" s="175"/>
    </row>
    <row r="499" spans="1:12" s="100" customFormat="1" ht="12.75">
      <c r="A499" s="98" t="s">
        <v>1343</v>
      </c>
      <c r="B499" s="154" t="s">
        <v>2345</v>
      </c>
      <c r="C499" s="157" t="s">
        <v>231</v>
      </c>
      <c r="D499" s="157" t="s">
        <v>2445</v>
      </c>
      <c r="E499" s="157" t="s">
        <v>2825</v>
      </c>
      <c r="F499" s="157" t="s">
        <v>199</v>
      </c>
      <c r="G499" s="157">
        <v>0</v>
      </c>
      <c r="H499" s="157">
        <v>14</v>
      </c>
      <c r="I499" s="157">
        <v>29</v>
      </c>
      <c r="J499" s="157" t="s">
        <v>2025</v>
      </c>
      <c r="K499" s="157" t="s">
        <v>1385</v>
      </c>
      <c r="L499" s="175"/>
    </row>
    <row r="500" spans="1:12" s="100" customFormat="1" ht="12.75">
      <c r="A500" s="98" t="s">
        <v>1343</v>
      </c>
      <c r="B500" s="154" t="s">
        <v>2345</v>
      </c>
      <c r="C500" s="157" t="s">
        <v>231</v>
      </c>
      <c r="D500" s="157" t="s">
        <v>2446</v>
      </c>
      <c r="E500" s="157" t="s">
        <v>2825</v>
      </c>
      <c r="F500" s="157" t="s">
        <v>199</v>
      </c>
      <c r="G500" s="157">
        <v>0</v>
      </c>
      <c r="H500" s="157">
        <v>35</v>
      </c>
      <c r="I500" s="157">
        <v>68</v>
      </c>
      <c r="J500" s="157" t="s">
        <v>2026</v>
      </c>
      <c r="K500" s="157" t="s">
        <v>2027</v>
      </c>
      <c r="L500" s="175"/>
    </row>
    <row r="501" spans="1:12" s="100" customFormat="1" ht="12.75">
      <c r="A501" s="98" t="s">
        <v>1343</v>
      </c>
      <c r="B501" s="154" t="s">
        <v>2345</v>
      </c>
      <c r="C501" s="157" t="s">
        <v>231</v>
      </c>
      <c r="D501" s="157" t="s">
        <v>2447</v>
      </c>
      <c r="E501" s="157" t="s">
        <v>2825</v>
      </c>
      <c r="F501" s="157" t="s">
        <v>199</v>
      </c>
      <c r="G501" s="157">
        <v>0</v>
      </c>
      <c r="H501" s="157">
        <v>28</v>
      </c>
      <c r="I501" s="157">
        <v>32</v>
      </c>
      <c r="J501" s="157" t="s">
        <v>1536</v>
      </c>
      <c r="K501" s="157" t="s">
        <v>1965</v>
      </c>
      <c r="L501" s="175"/>
    </row>
    <row r="502" spans="1:12" s="100" customFormat="1" ht="12.75">
      <c r="A502" s="98" t="s">
        <v>1343</v>
      </c>
      <c r="B502" s="154" t="s">
        <v>2345</v>
      </c>
      <c r="C502" s="157" t="s">
        <v>231</v>
      </c>
      <c r="D502" s="157" t="s">
        <v>312</v>
      </c>
      <c r="E502" s="157" t="s">
        <v>2825</v>
      </c>
      <c r="F502" s="157" t="s">
        <v>199</v>
      </c>
      <c r="G502" s="157">
        <v>0</v>
      </c>
      <c r="H502" s="157">
        <v>24</v>
      </c>
      <c r="I502" s="157">
        <v>90</v>
      </c>
      <c r="J502" s="157" t="s">
        <v>2028</v>
      </c>
      <c r="K502" s="157" t="s">
        <v>2688</v>
      </c>
      <c r="L502" s="175"/>
    </row>
    <row r="503" spans="1:12" s="100" customFormat="1" ht="12.75">
      <c r="A503" s="98" t="s">
        <v>1343</v>
      </c>
      <c r="B503" s="154" t="s">
        <v>2345</v>
      </c>
      <c r="C503" s="157" t="s">
        <v>231</v>
      </c>
      <c r="D503" s="157" t="s">
        <v>2451</v>
      </c>
      <c r="E503" s="157" t="s">
        <v>2825</v>
      </c>
      <c r="F503" s="157" t="s">
        <v>199</v>
      </c>
      <c r="G503" s="157">
        <v>0</v>
      </c>
      <c r="H503" s="157">
        <v>14</v>
      </c>
      <c r="I503" s="157">
        <v>51</v>
      </c>
      <c r="J503" s="157" t="s">
        <v>207</v>
      </c>
      <c r="K503" s="157" t="s">
        <v>1385</v>
      </c>
      <c r="L503" s="175"/>
    </row>
    <row r="504" spans="1:12" s="100" customFormat="1" ht="12.75">
      <c r="A504" s="98" t="s">
        <v>1343</v>
      </c>
      <c r="B504" s="154" t="s">
        <v>2345</v>
      </c>
      <c r="C504" s="157" t="s">
        <v>231</v>
      </c>
      <c r="D504" s="157" t="s">
        <v>834</v>
      </c>
      <c r="E504" s="157" t="s">
        <v>2825</v>
      </c>
      <c r="F504" s="157" t="s">
        <v>207</v>
      </c>
      <c r="G504" s="157">
        <v>0</v>
      </c>
      <c r="H504" s="157">
        <v>82</v>
      </c>
      <c r="I504" s="157">
        <v>8</v>
      </c>
      <c r="J504" s="157" t="s">
        <v>2029</v>
      </c>
      <c r="K504" s="157" t="s">
        <v>2743</v>
      </c>
      <c r="L504" s="175"/>
    </row>
    <row r="505" spans="1:12" s="100" customFormat="1" ht="12.75">
      <c r="A505" s="98" t="s">
        <v>1343</v>
      </c>
      <c r="B505" s="154" t="s">
        <v>2345</v>
      </c>
      <c r="C505" s="157" t="s">
        <v>231</v>
      </c>
      <c r="D505" s="157" t="s">
        <v>227</v>
      </c>
      <c r="E505" s="157" t="s">
        <v>2825</v>
      </c>
      <c r="F505" s="157" t="s">
        <v>207</v>
      </c>
      <c r="G505" s="157">
        <v>0</v>
      </c>
      <c r="H505" s="157">
        <v>27</v>
      </c>
      <c r="I505" s="157">
        <v>41</v>
      </c>
      <c r="J505" s="157" t="s">
        <v>2030</v>
      </c>
      <c r="K505" s="157" t="s">
        <v>1372</v>
      </c>
      <c r="L505" s="175"/>
    </row>
    <row r="506" spans="1:12" s="100" customFormat="1" ht="12.75">
      <c r="A506" s="98" t="s">
        <v>1343</v>
      </c>
      <c r="B506" s="154" t="s">
        <v>2345</v>
      </c>
      <c r="C506" s="157" t="s">
        <v>231</v>
      </c>
      <c r="D506" s="157" t="s">
        <v>2454</v>
      </c>
      <c r="E506" s="157" t="s">
        <v>2825</v>
      </c>
      <c r="F506" s="157" t="s">
        <v>207</v>
      </c>
      <c r="G506" s="157">
        <v>0</v>
      </c>
      <c r="H506" s="157">
        <v>16</v>
      </c>
      <c r="I506" s="157">
        <v>19</v>
      </c>
      <c r="J506" s="157" t="s">
        <v>1402</v>
      </c>
      <c r="K506" s="157" t="s">
        <v>2613</v>
      </c>
      <c r="L506" s="175"/>
    </row>
    <row r="507" spans="1:12" s="100" customFormat="1" ht="12.75">
      <c r="A507" s="98" t="s">
        <v>1343</v>
      </c>
      <c r="B507" s="154" t="s">
        <v>2345</v>
      </c>
      <c r="C507" s="157" t="s">
        <v>231</v>
      </c>
      <c r="D507" s="157" t="s">
        <v>2463</v>
      </c>
      <c r="E507" s="157" t="s">
        <v>2825</v>
      </c>
      <c r="F507" s="157" t="s">
        <v>199</v>
      </c>
      <c r="G507" s="157">
        <v>0</v>
      </c>
      <c r="H507" s="157">
        <v>36</v>
      </c>
      <c r="I507" s="157">
        <v>42</v>
      </c>
      <c r="J507" s="157" t="s">
        <v>2748</v>
      </c>
      <c r="K507" s="157" t="s">
        <v>2586</v>
      </c>
      <c r="L507" s="175"/>
    </row>
    <row r="508" spans="1:12" s="100" customFormat="1" ht="12.75">
      <c r="A508" s="98" t="s">
        <v>1343</v>
      </c>
      <c r="B508" s="154" t="s">
        <v>2345</v>
      </c>
      <c r="C508" s="157" t="s">
        <v>231</v>
      </c>
      <c r="D508" s="157" t="s">
        <v>2465</v>
      </c>
      <c r="E508" s="157" t="s">
        <v>2825</v>
      </c>
      <c r="F508" s="157" t="s">
        <v>199</v>
      </c>
      <c r="G508" s="157">
        <v>0</v>
      </c>
      <c r="H508" s="157">
        <v>0</v>
      </c>
      <c r="I508" s="157">
        <v>25</v>
      </c>
      <c r="J508" s="157" t="s">
        <v>2559</v>
      </c>
      <c r="K508" s="157" t="s">
        <v>2562</v>
      </c>
      <c r="L508" s="175"/>
    </row>
    <row r="509" spans="1:12" s="100" customFormat="1" ht="12.75">
      <c r="A509" s="98" t="s">
        <v>1343</v>
      </c>
      <c r="B509" s="154" t="s">
        <v>2345</v>
      </c>
      <c r="C509" s="157" t="s">
        <v>231</v>
      </c>
      <c r="D509" s="157" t="s">
        <v>245</v>
      </c>
      <c r="E509" s="157" t="s">
        <v>2825</v>
      </c>
      <c r="F509" s="157" t="s">
        <v>207</v>
      </c>
      <c r="G509" s="157">
        <v>0</v>
      </c>
      <c r="H509" s="157">
        <v>23</v>
      </c>
      <c r="I509" s="157">
        <v>84</v>
      </c>
      <c r="J509" s="157" t="s">
        <v>2031</v>
      </c>
      <c r="K509" s="157" t="s">
        <v>2678</v>
      </c>
      <c r="L509" s="175"/>
    </row>
    <row r="510" spans="1:12" s="100" customFormat="1" ht="12.75">
      <c r="A510" s="98" t="s">
        <v>1343</v>
      </c>
      <c r="B510" s="154" t="s">
        <v>2345</v>
      </c>
      <c r="C510" s="157" t="s">
        <v>231</v>
      </c>
      <c r="D510" s="157" t="s">
        <v>205</v>
      </c>
      <c r="E510" s="157" t="s">
        <v>2825</v>
      </c>
      <c r="F510" s="157" t="s">
        <v>207</v>
      </c>
      <c r="G510" s="157">
        <v>0</v>
      </c>
      <c r="H510" s="157">
        <v>21</v>
      </c>
      <c r="I510" s="157">
        <v>41</v>
      </c>
      <c r="J510" s="157" t="s">
        <v>2032</v>
      </c>
      <c r="K510" s="157" t="s">
        <v>2717</v>
      </c>
      <c r="L510" s="175"/>
    </row>
    <row r="511" spans="1:12" s="100" customFormat="1" ht="12.75">
      <c r="A511" s="98" t="s">
        <v>1343</v>
      </c>
      <c r="B511" s="154" t="s">
        <v>2345</v>
      </c>
      <c r="C511" s="157" t="s">
        <v>231</v>
      </c>
      <c r="D511" s="157" t="s">
        <v>2466</v>
      </c>
      <c r="E511" s="157" t="s">
        <v>2825</v>
      </c>
      <c r="F511" s="157" t="s">
        <v>199</v>
      </c>
      <c r="G511" s="157">
        <v>0</v>
      </c>
      <c r="H511" s="157">
        <v>21</v>
      </c>
      <c r="I511" s="157">
        <v>98</v>
      </c>
      <c r="J511" s="157" t="s">
        <v>2033</v>
      </c>
      <c r="K511" s="157" t="s">
        <v>2786</v>
      </c>
      <c r="L511" s="175"/>
    </row>
    <row r="512" spans="1:12" s="100" customFormat="1" ht="12.75">
      <c r="A512" s="98" t="s">
        <v>1343</v>
      </c>
      <c r="B512" s="154" t="s">
        <v>2345</v>
      </c>
      <c r="C512" s="157" t="s">
        <v>231</v>
      </c>
      <c r="D512" s="157" t="s">
        <v>835</v>
      </c>
      <c r="E512" s="157" t="s">
        <v>2825</v>
      </c>
      <c r="F512" s="157" t="s">
        <v>199</v>
      </c>
      <c r="G512" s="157">
        <v>0</v>
      </c>
      <c r="H512" s="157">
        <v>25</v>
      </c>
      <c r="I512" s="157">
        <v>24</v>
      </c>
      <c r="J512" s="157" t="s">
        <v>2034</v>
      </c>
      <c r="K512" s="157" t="s">
        <v>1974</v>
      </c>
      <c r="L512" s="175"/>
    </row>
    <row r="513" spans="1:12" s="100" customFormat="1" ht="12.75">
      <c r="A513" s="98" t="s">
        <v>1343</v>
      </c>
      <c r="B513" s="154" t="s">
        <v>2345</v>
      </c>
      <c r="C513" s="157" t="s">
        <v>231</v>
      </c>
      <c r="D513" s="157" t="s">
        <v>2427</v>
      </c>
      <c r="E513" s="157" t="s">
        <v>2825</v>
      </c>
      <c r="F513" s="157" t="s">
        <v>199</v>
      </c>
      <c r="G513" s="157">
        <v>0</v>
      </c>
      <c r="H513" s="157">
        <v>22</v>
      </c>
      <c r="I513" s="157">
        <v>30</v>
      </c>
      <c r="J513" s="157" t="s">
        <v>1963</v>
      </c>
      <c r="K513" s="157" t="s">
        <v>2657</v>
      </c>
      <c r="L513" s="175"/>
    </row>
    <row r="514" spans="1:12" s="100" customFormat="1" ht="12.75">
      <c r="A514" s="98" t="s">
        <v>1343</v>
      </c>
      <c r="B514" s="154" t="s">
        <v>2345</v>
      </c>
      <c r="C514" s="157" t="s">
        <v>231</v>
      </c>
      <c r="D514" s="157" t="s">
        <v>318</v>
      </c>
      <c r="E514" s="157" t="s">
        <v>2825</v>
      </c>
      <c r="F514" s="157" t="s">
        <v>199</v>
      </c>
      <c r="G514" s="157">
        <v>0</v>
      </c>
      <c r="H514" s="157">
        <v>33</v>
      </c>
      <c r="I514" s="157">
        <v>58</v>
      </c>
      <c r="J514" s="157" t="s">
        <v>2035</v>
      </c>
      <c r="K514" s="157" t="s">
        <v>2702</v>
      </c>
      <c r="L514" s="175"/>
    </row>
    <row r="515" spans="1:12" s="100" customFormat="1" ht="12.75">
      <c r="A515" s="98" t="s">
        <v>1343</v>
      </c>
      <c r="B515" s="154" t="s">
        <v>2345</v>
      </c>
      <c r="C515" s="157" t="s">
        <v>231</v>
      </c>
      <c r="D515" s="157" t="s">
        <v>2377</v>
      </c>
      <c r="E515" s="157" t="s">
        <v>2825</v>
      </c>
      <c r="F515" s="157" t="s">
        <v>199</v>
      </c>
      <c r="G515" s="157">
        <v>0</v>
      </c>
      <c r="H515" s="157">
        <v>18</v>
      </c>
      <c r="I515" s="157">
        <v>44</v>
      </c>
      <c r="J515" s="157" t="s">
        <v>2036</v>
      </c>
      <c r="K515" s="157" t="s">
        <v>1415</v>
      </c>
      <c r="L515" s="175"/>
    </row>
    <row r="516" spans="1:12" s="100" customFormat="1" ht="12.75">
      <c r="A516" s="98" t="s">
        <v>1343</v>
      </c>
      <c r="B516" s="154" t="s">
        <v>2345</v>
      </c>
      <c r="C516" s="157" t="s">
        <v>231</v>
      </c>
      <c r="D516" s="157" t="s">
        <v>2523</v>
      </c>
      <c r="E516" s="157" t="s">
        <v>2825</v>
      </c>
      <c r="F516" s="157" t="s">
        <v>199</v>
      </c>
      <c r="G516" s="157">
        <v>0</v>
      </c>
      <c r="H516" s="157">
        <v>7</v>
      </c>
      <c r="I516" s="157">
        <v>71</v>
      </c>
      <c r="J516" s="157" t="s">
        <v>2666</v>
      </c>
      <c r="K516" s="157" t="s">
        <v>2706</v>
      </c>
      <c r="L516" s="175"/>
    </row>
    <row r="517" spans="1:12" s="100" customFormat="1" ht="12.75">
      <c r="A517" s="98" t="s">
        <v>1343</v>
      </c>
      <c r="B517" s="154" t="s">
        <v>2345</v>
      </c>
      <c r="C517" s="157" t="s">
        <v>231</v>
      </c>
      <c r="D517" s="157" t="s">
        <v>315</v>
      </c>
      <c r="E517" s="157" t="s">
        <v>2825</v>
      </c>
      <c r="F517" s="157" t="s">
        <v>199</v>
      </c>
      <c r="G517" s="157">
        <v>0</v>
      </c>
      <c r="H517" s="157">
        <v>9</v>
      </c>
      <c r="I517" s="157">
        <v>25</v>
      </c>
      <c r="J517" s="157" t="s">
        <v>1576</v>
      </c>
      <c r="K517" s="157" t="s">
        <v>2663</v>
      </c>
      <c r="L517" s="175"/>
    </row>
    <row r="518" spans="1:12" s="100" customFormat="1" ht="12.75">
      <c r="A518" s="98" t="s">
        <v>1343</v>
      </c>
      <c r="B518" s="154" t="s">
        <v>2345</v>
      </c>
      <c r="C518" s="157" t="s">
        <v>231</v>
      </c>
      <c r="D518" s="157" t="s">
        <v>311</v>
      </c>
      <c r="E518" s="157" t="s">
        <v>2825</v>
      </c>
      <c r="F518" s="157" t="s">
        <v>207</v>
      </c>
      <c r="G518" s="157">
        <v>1</v>
      </c>
      <c r="H518" s="157">
        <v>29</v>
      </c>
      <c r="I518" s="157">
        <v>1</v>
      </c>
      <c r="J518" s="157" t="s">
        <v>2037</v>
      </c>
      <c r="K518" s="157" t="s">
        <v>2038</v>
      </c>
      <c r="L518" s="175"/>
    </row>
    <row r="519" spans="1:12" s="100" customFormat="1" ht="12.75">
      <c r="A519" s="98" t="s">
        <v>1343</v>
      </c>
      <c r="B519" s="154" t="s">
        <v>2345</v>
      </c>
      <c r="C519" s="157" t="s">
        <v>231</v>
      </c>
      <c r="D519" s="157" t="s">
        <v>309</v>
      </c>
      <c r="E519" s="157" t="s">
        <v>2825</v>
      </c>
      <c r="F519" s="157" t="s">
        <v>207</v>
      </c>
      <c r="G519" s="157">
        <v>0</v>
      </c>
      <c r="H519" s="157">
        <v>1</v>
      </c>
      <c r="I519" s="157">
        <v>55</v>
      </c>
      <c r="J519" s="157" t="s">
        <v>2592</v>
      </c>
      <c r="K519" s="157" t="s">
        <v>2561</v>
      </c>
      <c r="L519" s="175"/>
    </row>
    <row r="520" spans="1:12" s="100" customFormat="1" ht="12.75">
      <c r="A520" s="98" t="s">
        <v>1343</v>
      </c>
      <c r="B520" s="154" t="s">
        <v>2346</v>
      </c>
      <c r="C520" s="157" t="s">
        <v>231</v>
      </c>
      <c r="D520" s="157" t="s">
        <v>1019</v>
      </c>
      <c r="E520" s="157" t="s">
        <v>2825</v>
      </c>
      <c r="F520" s="157" t="s">
        <v>199</v>
      </c>
      <c r="G520" s="157">
        <v>0</v>
      </c>
      <c r="H520" s="157">
        <v>12</v>
      </c>
      <c r="I520" s="157">
        <v>54</v>
      </c>
      <c r="J520" s="157" t="s">
        <v>2039</v>
      </c>
      <c r="K520" s="157" t="s">
        <v>2579</v>
      </c>
      <c r="L520" s="175"/>
    </row>
    <row r="521" spans="1:12" s="100" customFormat="1" ht="12.75">
      <c r="A521" s="98" t="s">
        <v>1343</v>
      </c>
      <c r="B521" s="154" t="s">
        <v>2345</v>
      </c>
      <c r="C521" s="157" t="s">
        <v>231</v>
      </c>
      <c r="D521" s="157" t="s">
        <v>1020</v>
      </c>
      <c r="E521" s="157" t="s">
        <v>2825</v>
      </c>
      <c r="F521" s="157" t="s">
        <v>199</v>
      </c>
      <c r="G521" s="157">
        <v>0</v>
      </c>
      <c r="H521" s="157">
        <v>41</v>
      </c>
      <c r="I521" s="157">
        <v>0</v>
      </c>
      <c r="J521" s="157" t="s">
        <v>2021</v>
      </c>
      <c r="K521" s="157" t="s">
        <v>2600</v>
      </c>
      <c r="L521" s="175"/>
    </row>
    <row r="522" spans="1:12" s="100" customFormat="1" ht="12.75">
      <c r="A522" s="98" t="s">
        <v>1343</v>
      </c>
      <c r="B522" s="154" t="s">
        <v>2345</v>
      </c>
      <c r="C522" s="157" t="s">
        <v>231</v>
      </c>
      <c r="D522" s="157" t="s">
        <v>836</v>
      </c>
      <c r="E522" s="157" t="s">
        <v>2825</v>
      </c>
      <c r="F522" s="157" t="s">
        <v>199</v>
      </c>
      <c r="G522" s="157">
        <v>0</v>
      </c>
      <c r="H522" s="157">
        <v>19</v>
      </c>
      <c r="I522" s="157">
        <v>30</v>
      </c>
      <c r="J522" s="157" t="s">
        <v>2010</v>
      </c>
      <c r="K522" s="157" t="s">
        <v>2574</v>
      </c>
      <c r="L522" s="175"/>
    </row>
    <row r="523" spans="1:12" s="100" customFormat="1" ht="12.75">
      <c r="A523" s="98" t="s">
        <v>1343</v>
      </c>
      <c r="B523" s="154" t="s">
        <v>2345</v>
      </c>
      <c r="C523" s="157" t="s">
        <v>231</v>
      </c>
      <c r="D523" s="157" t="s">
        <v>228</v>
      </c>
      <c r="E523" s="157" t="s">
        <v>2825</v>
      </c>
      <c r="F523" s="157" t="s">
        <v>199</v>
      </c>
      <c r="G523" s="157">
        <v>0</v>
      </c>
      <c r="H523" s="157">
        <v>19</v>
      </c>
      <c r="I523" s="157">
        <v>30</v>
      </c>
      <c r="J523" s="157" t="s">
        <v>2010</v>
      </c>
      <c r="K523" s="157" t="s">
        <v>2574</v>
      </c>
      <c r="L523" s="175"/>
    </row>
    <row r="524" spans="1:12" s="100" customFormat="1" ht="12.75">
      <c r="A524" s="98" t="s">
        <v>1343</v>
      </c>
      <c r="B524" s="154" t="s">
        <v>2345</v>
      </c>
      <c r="C524" s="157" t="s">
        <v>231</v>
      </c>
      <c r="D524" s="157" t="s">
        <v>1021</v>
      </c>
      <c r="E524" s="157" t="s">
        <v>2825</v>
      </c>
      <c r="F524" s="157" t="s">
        <v>199</v>
      </c>
      <c r="G524" s="157">
        <v>0</v>
      </c>
      <c r="H524" s="157">
        <v>13</v>
      </c>
      <c r="I524" s="157">
        <v>62</v>
      </c>
      <c r="J524" s="157" t="s">
        <v>2731</v>
      </c>
      <c r="K524" s="157" t="s">
        <v>2680</v>
      </c>
      <c r="L524" s="175"/>
    </row>
    <row r="525" spans="1:12" s="100" customFormat="1" ht="12.75">
      <c r="A525" s="98" t="s">
        <v>1343</v>
      </c>
      <c r="B525" s="154" t="s">
        <v>2345</v>
      </c>
      <c r="C525" s="157" t="s">
        <v>231</v>
      </c>
      <c r="D525" s="157" t="s">
        <v>843</v>
      </c>
      <c r="E525" s="157" t="s">
        <v>2825</v>
      </c>
      <c r="F525" s="157" t="s">
        <v>199</v>
      </c>
      <c r="G525" s="157">
        <v>0</v>
      </c>
      <c r="H525" s="157">
        <v>17</v>
      </c>
      <c r="I525" s="157">
        <v>33</v>
      </c>
      <c r="J525" s="157" t="s">
        <v>1437</v>
      </c>
      <c r="K525" s="157" t="s">
        <v>2624</v>
      </c>
      <c r="L525" s="175"/>
    </row>
    <row r="526" spans="1:12" s="100" customFormat="1" ht="12.75">
      <c r="A526" s="98" t="s">
        <v>1343</v>
      </c>
      <c r="B526" s="154" t="s">
        <v>2345</v>
      </c>
      <c r="C526" s="157" t="s">
        <v>231</v>
      </c>
      <c r="D526" s="157" t="s">
        <v>950</v>
      </c>
      <c r="E526" s="157" t="s">
        <v>2825</v>
      </c>
      <c r="F526" s="157" t="s">
        <v>199</v>
      </c>
      <c r="G526" s="157">
        <v>0</v>
      </c>
      <c r="H526" s="157">
        <v>11</v>
      </c>
      <c r="I526" s="157">
        <v>6</v>
      </c>
      <c r="J526" s="157" t="s">
        <v>1563</v>
      </c>
      <c r="K526" s="157" t="s">
        <v>1928</v>
      </c>
      <c r="L526" s="175"/>
    </row>
    <row r="527" spans="1:12" s="100" customFormat="1" ht="12.75">
      <c r="A527" s="98" t="s">
        <v>1343</v>
      </c>
      <c r="B527" s="154" t="s">
        <v>2345</v>
      </c>
      <c r="C527" s="157" t="s">
        <v>231</v>
      </c>
      <c r="D527" s="157" t="s">
        <v>866</v>
      </c>
      <c r="E527" s="157" t="s">
        <v>2825</v>
      </c>
      <c r="F527" s="157" t="s">
        <v>199</v>
      </c>
      <c r="G527" s="157">
        <v>0</v>
      </c>
      <c r="H527" s="157">
        <v>17</v>
      </c>
      <c r="I527" s="157">
        <v>34</v>
      </c>
      <c r="J527" s="157" t="s">
        <v>1437</v>
      </c>
      <c r="K527" s="157" t="s">
        <v>2624</v>
      </c>
      <c r="L527" s="175"/>
    </row>
    <row r="528" spans="1:12" s="100" customFormat="1" ht="12.75">
      <c r="A528" s="98" t="s">
        <v>1343</v>
      </c>
      <c r="B528" s="154" t="s">
        <v>2345</v>
      </c>
      <c r="C528" s="157" t="s">
        <v>231</v>
      </c>
      <c r="D528" s="157" t="s">
        <v>1022</v>
      </c>
      <c r="E528" s="157" t="s">
        <v>2825</v>
      </c>
      <c r="F528" s="157" t="s">
        <v>199</v>
      </c>
      <c r="G528" s="157">
        <v>0</v>
      </c>
      <c r="H528" s="157">
        <v>18</v>
      </c>
      <c r="I528" s="157">
        <v>44</v>
      </c>
      <c r="J528" s="157" t="s">
        <v>2036</v>
      </c>
      <c r="K528" s="157" t="s">
        <v>1415</v>
      </c>
      <c r="L528" s="175"/>
    </row>
    <row r="529" spans="1:12" s="100" customFormat="1" ht="12.75">
      <c r="A529" s="98" t="s">
        <v>1343</v>
      </c>
      <c r="B529" s="154" t="s">
        <v>2345</v>
      </c>
      <c r="C529" s="157" t="s">
        <v>231</v>
      </c>
      <c r="D529" s="157" t="s">
        <v>2378</v>
      </c>
      <c r="E529" s="157" t="s">
        <v>2825</v>
      </c>
      <c r="F529" s="157" t="s">
        <v>199</v>
      </c>
      <c r="G529" s="157">
        <v>0</v>
      </c>
      <c r="H529" s="157">
        <v>14</v>
      </c>
      <c r="I529" s="157">
        <v>29</v>
      </c>
      <c r="J529" s="157" t="s">
        <v>2025</v>
      </c>
      <c r="K529" s="157" t="s">
        <v>1385</v>
      </c>
      <c r="L529" s="175"/>
    </row>
    <row r="530" spans="1:12" s="100" customFormat="1" ht="12.75">
      <c r="A530" s="98" t="s">
        <v>1343</v>
      </c>
      <c r="B530" s="154" t="s">
        <v>2345</v>
      </c>
      <c r="C530" s="157" t="s">
        <v>231</v>
      </c>
      <c r="D530" s="157" t="s">
        <v>2379</v>
      </c>
      <c r="E530" s="157" t="s">
        <v>2825</v>
      </c>
      <c r="F530" s="157" t="s">
        <v>199</v>
      </c>
      <c r="G530" s="157">
        <v>0</v>
      </c>
      <c r="H530" s="157">
        <v>97</v>
      </c>
      <c r="I530" s="157">
        <v>83</v>
      </c>
      <c r="J530" s="157" t="s">
        <v>2040</v>
      </c>
      <c r="K530" s="157" t="s">
        <v>1497</v>
      </c>
      <c r="L530" s="175"/>
    </row>
    <row r="531" spans="1:12" s="100" customFormat="1" ht="12.75">
      <c r="A531" s="98" t="s">
        <v>1343</v>
      </c>
      <c r="B531" s="154" t="s">
        <v>2345</v>
      </c>
      <c r="C531" s="157" t="s">
        <v>231</v>
      </c>
      <c r="D531" s="157" t="s">
        <v>2380</v>
      </c>
      <c r="E531" s="157" t="s">
        <v>2825</v>
      </c>
      <c r="F531" s="157" t="s">
        <v>199</v>
      </c>
      <c r="G531" s="157">
        <v>0</v>
      </c>
      <c r="H531" s="157">
        <v>20</v>
      </c>
      <c r="I531" s="157">
        <v>92</v>
      </c>
      <c r="J531" s="157" t="s">
        <v>2813</v>
      </c>
      <c r="K531" s="157" t="s">
        <v>1482</v>
      </c>
      <c r="L531" s="175"/>
    </row>
    <row r="532" spans="1:12" s="100" customFormat="1" ht="12.75">
      <c r="A532" s="98" t="s">
        <v>1343</v>
      </c>
      <c r="B532" s="154" t="s">
        <v>2345</v>
      </c>
      <c r="C532" s="157" t="s">
        <v>231</v>
      </c>
      <c r="D532" s="157" t="s">
        <v>844</v>
      </c>
      <c r="E532" s="157" t="s">
        <v>2825</v>
      </c>
      <c r="F532" s="157" t="s">
        <v>199</v>
      </c>
      <c r="G532" s="157">
        <v>0</v>
      </c>
      <c r="H532" s="157">
        <v>42</v>
      </c>
      <c r="I532" s="157">
        <v>49</v>
      </c>
      <c r="J532" s="157" t="s">
        <v>2041</v>
      </c>
      <c r="K532" s="157" t="s">
        <v>2042</v>
      </c>
      <c r="L532" s="175"/>
    </row>
    <row r="533" spans="1:12" s="100" customFormat="1" ht="12.75">
      <c r="A533" s="98" t="s">
        <v>1343</v>
      </c>
      <c r="B533" s="154" t="s">
        <v>2844</v>
      </c>
      <c r="C533" s="157" t="s">
        <v>231</v>
      </c>
      <c r="D533" s="157" t="s">
        <v>845</v>
      </c>
      <c r="E533" s="157" t="s">
        <v>2825</v>
      </c>
      <c r="F533" s="157" t="s">
        <v>199</v>
      </c>
      <c r="G533" s="157">
        <v>0</v>
      </c>
      <c r="H533" s="157">
        <v>24</v>
      </c>
      <c r="I533" s="157">
        <v>85</v>
      </c>
      <c r="J533" s="157" t="s">
        <v>1922</v>
      </c>
      <c r="K533" s="157" t="s">
        <v>2688</v>
      </c>
      <c r="L533" s="175"/>
    </row>
    <row r="534" spans="1:12" s="100" customFormat="1" ht="12.75">
      <c r="A534" s="98" t="s">
        <v>1343</v>
      </c>
      <c r="B534" s="154" t="s">
        <v>2844</v>
      </c>
      <c r="C534" s="157" t="s">
        <v>231</v>
      </c>
      <c r="D534" s="157" t="s">
        <v>845</v>
      </c>
      <c r="E534" s="157" t="s">
        <v>2825</v>
      </c>
      <c r="F534" s="157" t="s">
        <v>199</v>
      </c>
      <c r="G534" s="157">
        <v>0</v>
      </c>
      <c r="H534" s="157">
        <v>24</v>
      </c>
      <c r="I534" s="157">
        <v>85</v>
      </c>
      <c r="J534" s="157" t="s">
        <v>1922</v>
      </c>
      <c r="K534" s="157" t="s">
        <v>2688</v>
      </c>
      <c r="L534" s="175"/>
    </row>
    <row r="535" spans="1:12" s="100" customFormat="1" ht="12.75">
      <c r="A535" s="98" t="s">
        <v>1343</v>
      </c>
      <c r="B535" s="154" t="s">
        <v>2346</v>
      </c>
      <c r="C535" s="157" t="s">
        <v>231</v>
      </c>
      <c r="D535" s="157" t="s">
        <v>871</v>
      </c>
      <c r="E535" s="157" t="s">
        <v>2825</v>
      </c>
      <c r="F535" s="157" t="s">
        <v>199</v>
      </c>
      <c r="G535" s="157">
        <v>0</v>
      </c>
      <c r="H535" s="157">
        <v>13</v>
      </c>
      <c r="I535" s="157">
        <v>44</v>
      </c>
      <c r="J535" s="157" t="s">
        <v>1990</v>
      </c>
      <c r="K535" s="157" t="s">
        <v>2680</v>
      </c>
      <c r="L535" s="175"/>
    </row>
    <row r="536" spans="1:12" s="100" customFormat="1" ht="12.75">
      <c r="A536" s="98" t="s">
        <v>1343</v>
      </c>
      <c r="B536" s="154" t="s">
        <v>2345</v>
      </c>
      <c r="C536" s="157" t="s">
        <v>231</v>
      </c>
      <c r="D536" s="157" t="s">
        <v>1023</v>
      </c>
      <c r="E536" s="157" t="s">
        <v>2825</v>
      </c>
      <c r="F536" s="157" t="s">
        <v>199</v>
      </c>
      <c r="G536" s="157">
        <v>0</v>
      </c>
      <c r="H536" s="157">
        <v>2</v>
      </c>
      <c r="I536" s="157">
        <v>4</v>
      </c>
      <c r="J536" s="157" t="s">
        <v>2613</v>
      </c>
      <c r="K536" s="157" t="s">
        <v>2667</v>
      </c>
      <c r="L536" s="175"/>
    </row>
    <row r="537" spans="1:12" s="100" customFormat="1" ht="12.75">
      <c r="A537" s="98" t="s">
        <v>1343</v>
      </c>
      <c r="B537" s="154" t="s">
        <v>2345</v>
      </c>
      <c r="C537" s="157" t="s">
        <v>239</v>
      </c>
      <c r="D537" s="157" t="s">
        <v>1151</v>
      </c>
      <c r="E537" s="157" t="s">
        <v>2828</v>
      </c>
      <c r="F537" s="157" t="s">
        <v>207</v>
      </c>
      <c r="G537" s="157">
        <v>0</v>
      </c>
      <c r="H537" s="157">
        <v>0</v>
      </c>
      <c r="I537" s="157">
        <v>70</v>
      </c>
      <c r="J537" s="157" t="s">
        <v>2640</v>
      </c>
      <c r="K537" s="157" t="s">
        <v>2611</v>
      </c>
      <c r="L537" s="175"/>
    </row>
    <row r="538" spans="1:12" s="100" customFormat="1" ht="12.75">
      <c r="A538" s="98" t="s">
        <v>1343</v>
      </c>
      <c r="B538" s="154" t="s">
        <v>2345</v>
      </c>
      <c r="C538" s="157" t="s">
        <v>239</v>
      </c>
      <c r="D538" s="157" t="s">
        <v>199</v>
      </c>
      <c r="E538" s="157" t="s">
        <v>2825</v>
      </c>
      <c r="F538" s="157" t="s">
        <v>207</v>
      </c>
      <c r="G538" s="157">
        <v>0</v>
      </c>
      <c r="H538" s="157">
        <v>1</v>
      </c>
      <c r="I538" s="157">
        <v>17</v>
      </c>
      <c r="J538" s="157" t="s">
        <v>2602</v>
      </c>
      <c r="K538" s="157" t="s">
        <v>2598</v>
      </c>
      <c r="L538" s="175"/>
    </row>
    <row r="539" spans="1:12" s="100" customFormat="1" ht="12.75">
      <c r="A539" s="98" t="s">
        <v>1343</v>
      </c>
      <c r="B539" s="154" t="s">
        <v>2345</v>
      </c>
      <c r="C539" s="157" t="s">
        <v>239</v>
      </c>
      <c r="D539" s="157" t="s">
        <v>203</v>
      </c>
      <c r="E539" s="157" t="s">
        <v>2825</v>
      </c>
      <c r="F539" s="157" t="s">
        <v>207</v>
      </c>
      <c r="G539" s="157">
        <v>0</v>
      </c>
      <c r="H539" s="157">
        <v>6</v>
      </c>
      <c r="I539" s="157">
        <v>51</v>
      </c>
      <c r="J539" s="157" t="s">
        <v>1415</v>
      </c>
      <c r="K539" s="157" t="s">
        <v>2582</v>
      </c>
      <c r="L539" s="175"/>
    </row>
    <row r="540" spans="1:12" s="100" customFormat="1" ht="12.75">
      <c r="A540" s="98" t="s">
        <v>1343</v>
      </c>
      <c r="B540" s="154" t="s">
        <v>2345</v>
      </c>
      <c r="C540" s="157" t="s">
        <v>239</v>
      </c>
      <c r="D540" s="157" t="s">
        <v>1024</v>
      </c>
      <c r="E540" s="157" t="s">
        <v>2825</v>
      </c>
      <c r="F540" s="157" t="s">
        <v>207</v>
      </c>
      <c r="G540" s="157">
        <v>0</v>
      </c>
      <c r="H540" s="157">
        <v>25</v>
      </c>
      <c r="I540" s="157">
        <v>44</v>
      </c>
      <c r="J540" s="157" t="s">
        <v>2043</v>
      </c>
      <c r="K540" s="157" t="s">
        <v>1403</v>
      </c>
      <c r="L540" s="175"/>
    </row>
    <row r="541" spans="1:12" s="100" customFormat="1" ht="12.75">
      <c r="A541" s="98" t="s">
        <v>1343</v>
      </c>
      <c r="B541" s="154" t="s">
        <v>2345</v>
      </c>
      <c r="C541" s="157" t="s">
        <v>239</v>
      </c>
      <c r="D541" s="157" t="s">
        <v>963</v>
      </c>
      <c r="E541" s="157" t="s">
        <v>2829</v>
      </c>
      <c r="F541" s="157" t="s">
        <v>196</v>
      </c>
      <c r="G541" s="157">
        <v>0</v>
      </c>
      <c r="H541" s="157">
        <v>15</v>
      </c>
      <c r="I541" s="157">
        <v>0</v>
      </c>
      <c r="J541" s="157" t="s">
        <v>2044</v>
      </c>
      <c r="K541" s="157" t="s">
        <v>2045</v>
      </c>
      <c r="L541" s="175"/>
    </row>
    <row r="542" spans="1:12" s="100" customFormat="1" ht="12.75">
      <c r="A542" s="98" t="s">
        <v>1343</v>
      </c>
      <c r="B542" s="154" t="s">
        <v>2345</v>
      </c>
      <c r="C542" s="157" t="s">
        <v>239</v>
      </c>
      <c r="D542" s="157" t="s">
        <v>1025</v>
      </c>
      <c r="E542" s="157" t="s">
        <v>2829</v>
      </c>
      <c r="F542" s="157" t="s">
        <v>196</v>
      </c>
      <c r="G542" s="157">
        <v>0</v>
      </c>
      <c r="H542" s="157">
        <v>15</v>
      </c>
      <c r="I542" s="157">
        <v>0</v>
      </c>
      <c r="J542" s="157" t="s">
        <v>2044</v>
      </c>
      <c r="K542" s="157" t="s">
        <v>2045</v>
      </c>
      <c r="L542" s="175"/>
    </row>
    <row r="543" spans="1:12" s="100" customFormat="1" ht="12.75">
      <c r="A543" s="98" t="s">
        <v>1343</v>
      </c>
      <c r="B543" s="154" t="s">
        <v>2345</v>
      </c>
      <c r="C543" s="157" t="s">
        <v>239</v>
      </c>
      <c r="D543" s="157" t="s">
        <v>976</v>
      </c>
      <c r="E543" s="157" t="s">
        <v>2829</v>
      </c>
      <c r="F543" s="157" t="s">
        <v>196</v>
      </c>
      <c r="G543" s="157">
        <v>0</v>
      </c>
      <c r="H543" s="157">
        <v>19</v>
      </c>
      <c r="I543" s="157">
        <v>80</v>
      </c>
      <c r="J543" s="157" t="s">
        <v>2046</v>
      </c>
      <c r="K543" s="157" t="s">
        <v>2047</v>
      </c>
      <c r="L543" s="175"/>
    </row>
    <row r="544" spans="1:12" s="100" customFormat="1" ht="12.75">
      <c r="A544" s="98" t="s">
        <v>1343</v>
      </c>
      <c r="B544" s="154" t="s">
        <v>2345</v>
      </c>
      <c r="C544" s="157" t="s">
        <v>239</v>
      </c>
      <c r="D544" s="157" t="s">
        <v>922</v>
      </c>
      <c r="E544" s="157" t="s">
        <v>2825</v>
      </c>
      <c r="F544" s="157" t="s">
        <v>207</v>
      </c>
      <c r="G544" s="157">
        <v>0</v>
      </c>
      <c r="H544" s="157">
        <v>2</v>
      </c>
      <c r="I544" s="157">
        <v>31</v>
      </c>
      <c r="J544" s="157" t="s">
        <v>1466</v>
      </c>
      <c r="K544" s="157" t="s">
        <v>2612</v>
      </c>
      <c r="L544" s="175"/>
    </row>
    <row r="545" spans="1:12" s="100" customFormat="1" ht="12.75">
      <c r="A545" s="98" t="s">
        <v>1343</v>
      </c>
      <c r="B545" s="154" t="s">
        <v>2345</v>
      </c>
      <c r="C545" s="157" t="s">
        <v>239</v>
      </c>
      <c r="D545" s="157" t="s">
        <v>923</v>
      </c>
      <c r="E545" s="157" t="s">
        <v>2825</v>
      </c>
      <c r="F545" s="157" t="s">
        <v>199</v>
      </c>
      <c r="G545" s="157">
        <v>0</v>
      </c>
      <c r="H545" s="157">
        <v>2</v>
      </c>
      <c r="I545" s="157">
        <v>0</v>
      </c>
      <c r="J545" s="157" t="s">
        <v>2619</v>
      </c>
      <c r="K545" s="157" t="s">
        <v>2667</v>
      </c>
      <c r="L545" s="175"/>
    </row>
    <row r="546" spans="1:12" s="100" customFormat="1" ht="12.75">
      <c r="A546" s="98" t="s">
        <v>1343</v>
      </c>
      <c r="B546" s="154" t="s">
        <v>2345</v>
      </c>
      <c r="C546" s="157" t="s">
        <v>239</v>
      </c>
      <c r="D546" s="157" t="s">
        <v>924</v>
      </c>
      <c r="E546" s="157" t="s">
        <v>2825</v>
      </c>
      <c r="F546" s="157" t="s">
        <v>207</v>
      </c>
      <c r="G546" s="157">
        <v>0</v>
      </c>
      <c r="H546" s="157">
        <v>2</v>
      </c>
      <c r="I546" s="157">
        <v>48</v>
      </c>
      <c r="J546" s="157" t="s">
        <v>2564</v>
      </c>
      <c r="K546" s="157" t="s">
        <v>2612</v>
      </c>
      <c r="L546" s="175"/>
    </row>
    <row r="547" spans="1:12" s="100" customFormat="1" ht="12.75">
      <c r="A547" s="98" t="s">
        <v>1343</v>
      </c>
      <c r="B547" s="154" t="s">
        <v>2345</v>
      </c>
      <c r="C547" s="157" t="s">
        <v>239</v>
      </c>
      <c r="D547" s="157" t="s">
        <v>925</v>
      </c>
      <c r="E547" s="157" t="s">
        <v>2825</v>
      </c>
      <c r="F547" s="157" t="s">
        <v>207</v>
      </c>
      <c r="G547" s="157">
        <v>0</v>
      </c>
      <c r="H547" s="157">
        <v>5</v>
      </c>
      <c r="I547" s="157">
        <v>0</v>
      </c>
      <c r="J547" s="157" t="s">
        <v>1385</v>
      </c>
      <c r="K547" s="157" t="s">
        <v>2767</v>
      </c>
      <c r="L547" s="175"/>
    </row>
    <row r="548" spans="1:12" s="100" customFormat="1" ht="12.75">
      <c r="A548" s="98" t="s">
        <v>1343</v>
      </c>
      <c r="B548" s="154" t="s">
        <v>2345</v>
      </c>
      <c r="C548" s="157" t="s">
        <v>239</v>
      </c>
      <c r="D548" s="157" t="s">
        <v>1026</v>
      </c>
      <c r="E548" s="157" t="s">
        <v>2829</v>
      </c>
      <c r="F548" s="157" t="s">
        <v>196</v>
      </c>
      <c r="G548" s="157">
        <v>0</v>
      </c>
      <c r="H548" s="157">
        <v>14</v>
      </c>
      <c r="I548" s="157">
        <v>13</v>
      </c>
      <c r="J548" s="157" t="s">
        <v>2048</v>
      </c>
      <c r="K548" s="157" t="s">
        <v>2049</v>
      </c>
      <c r="L548" s="175"/>
    </row>
    <row r="549" spans="1:12" s="100" customFormat="1" ht="12.75">
      <c r="A549" s="98" t="s">
        <v>1343</v>
      </c>
      <c r="B549" s="154" t="s">
        <v>2345</v>
      </c>
      <c r="C549" s="157" t="s">
        <v>209</v>
      </c>
      <c r="D549" s="157" t="s">
        <v>1027</v>
      </c>
      <c r="E549" s="157" t="s">
        <v>2834</v>
      </c>
      <c r="F549" s="157"/>
      <c r="G549" s="157">
        <v>0</v>
      </c>
      <c r="H549" s="157">
        <v>0</v>
      </c>
      <c r="I549" s="157">
        <v>0</v>
      </c>
      <c r="J549" s="157" t="s">
        <v>2627</v>
      </c>
      <c r="K549" s="157" t="s">
        <v>2627</v>
      </c>
      <c r="L549" s="175"/>
    </row>
    <row r="550" spans="1:12" s="100" customFormat="1" ht="12.75">
      <c r="A550" s="98" t="s">
        <v>1343</v>
      </c>
      <c r="B550" s="154" t="s">
        <v>2346</v>
      </c>
      <c r="C550" s="157" t="s">
        <v>209</v>
      </c>
      <c r="D550" s="157" t="s">
        <v>1028</v>
      </c>
      <c r="E550" s="157" t="s">
        <v>2829</v>
      </c>
      <c r="F550" s="157" t="s">
        <v>199</v>
      </c>
      <c r="G550" s="157">
        <v>0</v>
      </c>
      <c r="H550" s="157">
        <v>6</v>
      </c>
      <c r="I550" s="157">
        <v>78</v>
      </c>
      <c r="J550" s="157" t="s">
        <v>2050</v>
      </c>
      <c r="K550" s="157" t="s">
        <v>2051</v>
      </c>
      <c r="L550" s="175"/>
    </row>
    <row r="551" spans="1:12" s="100" customFormat="1" ht="12.75">
      <c r="A551" s="98" t="s">
        <v>1343</v>
      </c>
      <c r="B551" s="154" t="s">
        <v>2345</v>
      </c>
      <c r="C551" s="157" t="s">
        <v>209</v>
      </c>
      <c r="D551" s="157" t="s">
        <v>1029</v>
      </c>
      <c r="E551" s="157" t="s">
        <v>2829</v>
      </c>
      <c r="F551" s="157" t="s">
        <v>207</v>
      </c>
      <c r="G551" s="157">
        <v>0</v>
      </c>
      <c r="H551" s="157">
        <v>36</v>
      </c>
      <c r="I551" s="157">
        <v>9</v>
      </c>
      <c r="J551" s="157" t="s">
        <v>2052</v>
      </c>
      <c r="K551" s="157" t="s">
        <v>2053</v>
      </c>
      <c r="L551" s="175"/>
    </row>
    <row r="552" spans="1:12" s="100" customFormat="1" ht="12.75">
      <c r="A552" s="98" t="s">
        <v>1343</v>
      </c>
      <c r="B552" s="154" t="s">
        <v>2345</v>
      </c>
      <c r="C552" s="157" t="s">
        <v>209</v>
      </c>
      <c r="D552" s="157" t="s">
        <v>1030</v>
      </c>
      <c r="E552" s="157" t="s">
        <v>2829</v>
      </c>
      <c r="F552" s="157" t="s">
        <v>207</v>
      </c>
      <c r="G552" s="157">
        <v>0</v>
      </c>
      <c r="H552" s="157">
        <v>1</v>
      </c>
      <c r="I552" s="157">
        <v>0</v>
      </c>
      <c r="J552" s="157" t="s">
        <v>2629</v>
      </c>
      <c r="K552" s="157" t="s">
        <v>1056</v>
      </c>
      <c r="L552" s="175"/>
    </row>
    <row r="553" spans="1:12" s="100" customFormat="1" ht="12.75">
      <c r="A553" s="98" t="s">
        <v>1343</v>
      </c>
      <c r="B553" s="154" t="s">
        <v>2846</v>
      </c>
      <c r="C553" s="157" t="s">
        <v>209</v>
      </c>
      <c r="D553" s="157" t="s">
        <v>1031</v>
      </c>
      <c r="E553" s="157" t="s">
        <v>2829</v>
      </c>
      <c r="F553" s="157" t="s">
        <v>196</v>
      </c>
      <c r="G553" s="157">
        <v>0</v>
      </c>
      <c r="H553" s="157">
        <v>0</v>
      </c>
      <c r="I553" s="157">
        <v>18</v>
      </c>
      <c r="J553" s="157" t="s">
        <v>2686</v>
      </c>
      <c r="K553" s="157" t="s">
        <v>2580</v>
      </c>
      <c r="L553" s="175"/>
    </row>
    <row r="554" spans="1:12" s="100" customFormat="1" ht="12.75">
      <c r="A554" s="98" t="s">
        <v>1343</v>
      </c>
      <c r="B554" s="154" t="s">
        <v>2846</v>
      </c>
      <c r="C554" s="157" t="s">
        <v>209</v>
      </c>
      <c r="D554" s="157" t="s">
        <v>1032</v>
      </c>
      <c r="E554" s="157" t="s">
        <v>2829</v>
      </c>
      <c r="F554" s="157" t="s">
        <v>207</v>
      </c>
      <c r="G554" s="157">
        <v>0</v>
      </c>
      <c r="H554" s="157">
        <v>2</v>
      </c>
      <c r="I554" s="157">
        <v>3</v>
      </c>
      <c r="J554" s="157" t="s">
        <v>2030</v>
      </c>
      <c r="K554" s="157" t="s">
        <v>2795</v>
      </c>
      <c r="L554" s="175"/>
    </row>
    <row r="555" spans="1:12" s="100" customFormat="1" ht="12.75">
      <c r="A555" s="98" t="s">
        <v>1343</v>
      </c>
      <c r="B555" s="154" t="s">
        <v>2345</v>
      </c>
      <c r="C555" s="157" t="s">
        <v>209</v>
      </c>
      <c r="D555" s="157" t="s">
        <v>1033</v>
      </c>
      <c r="E555" s="157" t="s">
        <v>2829</v>
      </c>
      <c r="F555" s="157" t="s">
        <v>207</v>
      </c>
      <c r="G555" s="157">
        <v>0</v>
      </c>
      <c r="H555" s="157">
        <v>0</v>
      </c>
      <c r="I555" s="157">
        <v>5</v>
      </c>
      <c r="J555" s="157" t="s">
        <v>2667</v>
      </c>
      <c r="K555" s="157" t="s">
        <v>2561</v>
      </c>
      <c r="L555" s="175"/>
    </row>
    <row r="556" spans="1:12" s="100" customFormat="1" ht="12.75">
      <c r="A556" s="98" t="s">
        <v>1343</v>
      </c>
      <c r="B556" s="154" t="s">
        <v>2345</v>
      </c>
      <c r="C556" s="157" t="s">
        <v>210</v>
      </c>
      <c r="D556" s="157" t="s">
        <v>1018</v>
      </c>
      <c r="E556" s="157" t="s">
        <v>2833</v>
      </c>
      <c r="F556" s="157" t="s">
        <v>207</v>
      </c>
      <c r="G556" s="157">
        <v>0</v>
      </c>
      <c r="H556" s="157">
        <v>8</v>
      </c>
      <c r="I556" s="157">
        <v>10</v>
      </c>
      <c r="J556" s="157" t="s">
        <v>2012</v>
      </c>
      <c r="K556" s="157" t="s">
        <v>2054</v>
      </c>
      <c r="L556" s="175"/>
    </row>
    <row r="557" spans="1:12" s="100" customFormat="1" ht="12.75">
      <c r="A557" s="98" t="s">
        <v>1343</v>
      </c>
      <c r="B557" s="154" t="s">
        <v>2345</v>
      </c>
      <c r="C557" s="157" t="s">
        <v>210</v>
      </c>
      <c r="D557" s="157" t="s">
        <v>1034</v>
      </c>
      <c r="E557" s="157" t="s">
        <v>2825</v>
      </c>
      <c r="F557" s="157" t="s">
        <v>207</v>
      </c>
      <c r="G557" s="157">
        <v>0</v>
      </c>
      <c r="H557" s="157">
        <v>29</v>
      </c>
      <c r="I557" s="157">
        <v>32</v>
      </c>
      <c r="J557" s="157" t="s">
        <v>2796</v>
      </c>
      <c r="K557" s="157" t="s">
        <v>1482</v>
      </c>
      <c r="L557" s="175"/>
    </row>
    <row r="558" spans="1:12" s="100" customFormat="1" ht="12.75">
      <c r="A558" s="98" t="s">
        <v>1343</v>
      </c>
      <c r="B558" s="154" t="s">
        <v>2345</v>
      </c>
      <c r="C558" s="157" t="s">
        <v>210</v>
      </c>
      <c r="D558" s="157" t="s">
        <v>1035</v>
      </c>
      <c r="E558" s="157" t="s">
        <v>2825</v>
      </c>
      <c r="F558" s="157" t="s">
        <v>207</v>
      </c>
      <c r="G558" s="157">
        <v>0</v>
      </c>
      <c r="H558" s="157">
        <v>16</v>
      </c>
      <c r="I558" s="157">
        <v>50</v>
      </c>
      <c r="J558" s="157" t="s">
        <v>1048</v>
      </c>
      <c r="K558" s="157" t="s">
        <v>1896</v>
      </c>
      <c r="L558" s="175"/>
    </row>
    <row r="559" spans="1:12" s="100" customFormat="1" ht="12.75">
      <c r="A559" s="98" t="s">
        <v>1343</v>
      </c>
      <c r="B559" s="154" t="s">
        <v>2345</v>
      </c>
      <c r="C559" s="157" t="s">
        <v>211</v>
      </c>
      <c r="D559" s="157" t="s">
        <v>1151</v>
      </c>
      <c r="E559" s="157" t="s">
        <v>2825</v>
      </c>
      <c r="F559" s="157" t="s">
        <v>207</v>
      </c>
      <c r="G559" s="157">
        <v>0</v>
      </c>
      <c r="H559" s="157">
        <v>82</v>
      </c>
      <c r="I559" s="157">
        <v>97</v>
      </c>
      <c r="J559" s="157" t="s">
        <v>2055</v>
      </c>
      <c r="K559" s="157" t="s">
        <v>1573</v>
      </c>
      <c r="L559" s="175"/>
    </row>
    <row r="560" spans="1:12" s="100" customFormat="1" ht="12.75">
      <c r="A560" s="98" t="s">
        <v>1343</v>
      </c>
      <c r="B560" s="154" t="s">
        <v>2345</v>
      </c>
      <c r="C560" s="157" t="s">
        <v>211</v>
      </c>
      <c r="D560" s="157" t="s">
        <v>207</v>
      </c>
      <c r="E560" s="157" t="s">
        <v>2825</v>
      </c>
      <c r="F560" s="157" t="s">
        <v>207</v>
      </c>
      <c r="G560" s="157">
        <v>0</v>
      </c>
      <c r="H560" s="157">
        <v>12</v>
      </c>
      <c r="I560" s="157">
        <v>42</v>
      </c>
      <c r="J560" s="157" t="s">
        <v>2773</v>
      </c>
      <c r="K560" s="157" t="s">
        <v>2606</v>
      </c>
      <c r="L560" s="175"/>
    </row>
    <row r="561" spans="1:12" s="100" customFormat="1" ht="12.75">
      <c r="A561" s="98" t="s">
        <v>1343</v>
      </c>
      <c r="B561" s="154" t="s">
        <v>2345</v>
      </c>
      <c r="C561" s="157" t="s">
        <v>211</v>
      </c>
      <c r="D561" s="157" t="s">
        <v>196</v>
      </c>
      <c r="E561" s="157" t="s">
        <v>2825</v>
      </c>
      <c r="F561" s="157" t="s">
        <v>207</v>
      </c>
      <c r="G561" s="157">
        <v>0</v>
      </c>
      <c r="H561" s="157">
        <v>12</v>
      </c>
      <c r="I561" s="157">
        <v>45</v>
      </c>
      <c r="J561" s="157" t="s">
        <v>2027</v>
      </c>
      <c r="K561" s="157" t="s">
        <v>2606</v>
      </c>
      <c r="L561" s="175"/>
    </row>
    <row r="562" spans="1:12" s="100" customFormat="1" ht="12.75">
      <c r="A562" s="98" t="s">
        <v>1343</v>
      </c>
      <c r="B562" s="154" t="s">
        <v>2345</v>
      </c>
      <c r="C562" s="157" t="s">
        <v>211</v>
      </c>
      <c r="D562" s="157" t="s">
        <v>201</v>
      </c>
      <c r="E562" s="157" t="s">
        <v>2825</v>
      </c>
      <c r="F562" s="157" t="s">
        <v>207</v>
      </c>
      <c r="G562" s="157">
        <v>0</v>
      </c>
      <c r="H562" s="157">
        <v>13</v>
      </c>
      <c r="I562" s="157">
        <v>78</v>
      </c>
      <c r="J562" s="157" t="s">
        <v>1440</v>
      </c>
      <c r="K562" s="157" t="s">
        <v>1432</v>
      </c>
      <c r="L562" s="175"/>
    </row>
    <row r="563" spans="1:12" s="100" customFormat="1" ht="12.75">
      <c r="A563" s="98" t="s">
        <v>1343</v>
      </c>
      <c r="B563" s="154" t="s">
        <v>2345</v>
      </c>
      <c r="C563" s="157" t="s">
        <v>211</v>
      </c>
      <c r="D563" s="157" t="s">
        <v>2375</v>
      </c>
      <c r="E563" s="157" t="s">
        <v>2825</v>
      </c>
      <c r="F563" s="157" t="s">
        <v>207</v>
      </c>
      <c r="G563" s="157">
        <v>0</v>
      </c>
      <c r="H563" s="157">
        <v>10</v>
      </c>
      <c r="I563" s="157">
        <v>44</v>
      </c>
      <c r="J563" s="157" t="s">
        <v>1892</v>
      </c>
      <c r="K563" s="157" t="s">
        <v>2590</v>
      </c>
      <c r="L563" s="175"/>
    </row>
    <row r="564" spans="1:12" s="100" customFormat="1" ht="12.75">
      <c r="A564" s="98" t="s">
        <v>1343</v>
      </c>
      <c r="B564" s="154" t="s">
        <v>2346</v>
      </c>
      <c r="C564" s="157" t="s">
        <v>211</v>
      </c>
      <c r="D564" s="157" t="s">
        <v>829</v>
      </c>
      <c r="E564" s="157" t="s">
        <v>2825</v>
      </c>
      <c r="F564" s="157" t="s">
        <v>207</v>
      </c>
      <c r="G564" s="157">
        <v>0</v>
      </c>
      <c r="H564" s="157">
        <v>37</v>
      </c>
      <c r="I564" s="157">
        <v>2</v>
      </c>
      <c r="J564" s="157" t="s">
        <v>2815</v>
      </c>
      <c r="K564" s="157" t="s">
        <v>1943</v>
      </c>
      <c r="L564" s="175"/>
    </row>
    <row r="565" spans="1:12" s="100" customFormat="1" ht="12.75">
      <c r="A565" s="98" t="s">
        <v>1343</v>
      </c>
      <c r="B565" s="154" t="s">
        <v>2345</v>
      </c>
      <c r="C565" s="157" t="s">
        <v>211</v>
      </c>
      <c r="D565" s="157" t="s">
        <v>973</v>
      </c>
      <c r="E565" s="157" t="s">
        <v>2825</v>
      </c>
      <c r="F565" s="157" t="s">
        <v>196</v>
      </c>
      <c r="G565" s="157">
        <v>0</v>
      </c>
      <c r="H565" s="157">
        <v>20</v>
      </c>
      <c r="I565" s="157">
        <v>60</v>
      </c>
      <c r="J565" s="157" t="s">
        <v>1048</v>
      </c>
      <c r="K565" s="157" t="s">
        <v>1896</v>
      </c>
      <c r="L565" s="175"/>
    </row>
    <row r="566" spans="1:12" s="100" customFormat="1" ht="12.75">
      <c r="A566" s="98" t="s">
        <v>1343</v>
      </c>
      <c r="B566" s="154" t="s">
        <v>2846</v>
      </c>
      <c r="C566" s="157" t="s">
        <v>218</v>
      </c>
      <c r="D566" s="157" t="s">
        <v>1036</v>
      </c>
      <c r="E566" s="157" t="s">
        <v>2829</v>
      </c>
      <c r="F566" s="157" t="s">
        <v>1151</v>
      </c>
      <c r="G566" s="157">
        <v>0</v>
      </c>
      <c r="H566" s="157">
        <v>0</v>
      </c>
      <c r="I566" s="157">
        <v>22</v>
      </c>
      <c r="J566" s="157" t="s">
        <v>2726</v>
      </c>
      <c r="K566" s="157" t="s">
        <v>2590</v>
      </c>
      <c r="L566" s="175"/>
    </row>
    <row r="567" spans="1:12" s="100" customFormat="1" ht="12.75">
      <c r="A567" s="98" t="s">
        <v>1343</v>
      </c>
      <c r="B567" s="154" t="s">
        <v>2846</v>
      </c>
      <c r="C567" s="157" t="s">
        <v>218</v>
      </c>
      <c r="D567" s="157" t="s">
        <v>1037</v>
      </c>
      <c r="E567" s="157" t="s">
        <v>2829</v>
      </c>
      <c r="F567" s="157" t="s">
        <v>1151</v>
      </c>
      <c r="G567" s="157">
        <v>0</v>
      </c>
      <c r="H567" s="157">
        <v>0</v>
      </c>
      <c r="I567" s="157">
        <v>66</v>
      </c>
      <c r="J567" s="157" t="s">
        <v>1399</v>
      </c>
      <c r="K567" s="157" t="s">
        <v>1358</v>
      </c>
      <c r="L567" s="175"/>
    </row>
    <row r="568" spans="1:12" s="100" customFormat="1" ht="12.75">
      <c r="A568" s="98" t="s">
        <v>1343</v>
      </c>
      <c r="B568" s="154" t="s">
        <v>2345</v>
      </c>
      <c r="C568" s="157" t="s">
        <v>2522</v>
      </c>
      <c r="D568" s="157" t="s">
        <v>820</v>
      </c>
      <c r="E568" s="157" t="s">
        <v>1044</v>
      </c>
      <c r="F568" s="157"/>
      <c r="G568" s="157">
        <v>0</v>
      </c>
      <c r="H568" s="157">
        <v>22</v>
      </c>
      <c r="I568" s="157">
        <v>0</v>
      </c>
      <c r="J568" s="157" t="s">
        <v>2056</v>
      </c>
      <c r="K568" s="157" t="s">
        <v>2057</v>
      </c>
      <c r="L568" s="175"/>
    </row>
    <row r="569" spans="1:12" s="100" customFormat="1" ht="12.75">
      <c r="A569" s="98" t="s">
        <v>1343</v>
      </c>
      <c r="B569" s="154" t="s">
        <v>2345</v>
      </c>
      <c r="C569" s="157" t="s">
        <v>2522</v>
      </c>
      <c r="D569" s="157" t="s">
        <v>856</v>
      </c>
      <c r="E569" s="157" t="s">
        <v>2833</v>
      </c>
      <c r="F569" s="157" t="s">
        <v>199</v>
      </c>
      <c r="G569" s="157">
        <v>0</v>
      </c>
      <c r="H569" s="157">
        <v>25</v>
      </c>
      <c r="I569" s="157">
        <v>46</v>
      </c>
      <c r="J569" s="157" t="s">
        <v>2058</v>
      </c>
      <c r="K569" s="157" t="s">
        <v>2059</v>
      </c>
      <c r="L569" s="175"/>
    </row>
    <row r="570" spans="1:12" s="100" customFormat="1" ht="12.75">
      <c r="A570" s="98" t="s">
        <v>1343</v>
      </c>
      <c r="B570" s="154" t="s">
        <v>2345</v>
      </c>
      <c r="C570" s="157" t="s">
        <v>2522</v>
      </c>
      <c r="D570" s="157" t="s">
        <v>1038</v>
      </c>
      <c r="E570" s="157" t="s">
        <v>2829</v>
      </c>
      <c r="F570" s="157" t="s">
        <v>199</v>
      </c>
      <c r="G570" s="157">
        <v>0</v>
      </c>
      <c r="H570" s="157">
        <v>9</v>
      </c>
      <c r="I570" s="157">
        <v>40</v>
      </c>
      <c r="J570" s="157" t="s">
        <v>2060</v>
      </c>
      <c r="K570" s="157" t="s">
        <v>2061</v>
      </c>
      <c r="L570" s="175"/>
    </row>
    <row r="571" spans="1:12" s="100" customFormat="1" ht="12.75">
      <c r="A571" s="98" t="s">
        <v>1343</v>
      </c>
      <c r="B571" s="154" t="s">
        <v>2846</v>
      </c>
      <c r="C571" s="157" t="s">
        <v>217</v>
      </c>
      <c r="D571" s="157" t="s">
        <v>1039</v>
      </c>
      <c r="E571" s="157" t="s">
        <v>2829</v>
      </c>
      <c r="F571" s="157" t="s">
        <v>207</v>
      </c>
      <c r="G571" s="157">
        <v>0</v>
      </c>
      <c r="H571" s="157">
        <v>1</v>
      </c>
      <c r="I571" s="157">
        <v>1</v>
      </c>
      <c r="J571" s="157" t="s">
        <v>2005</v>
      </c>
      <c r="K571" s="157" t="s">
        <v>2784</v>
      </c>
      <c r="L571" s="175"/>
    </row>
    <row r="572" spans="1:12" s="100" customFormat="1" ht="12.75">
      <c r="A572" s="98" t="s">
        <v>1343</v>
      </c>
      <c r="B572" s="154" t="s">
        <v>2345</v>
      </c>
      <c r="C572" s="157" t="s">
        <v>2375</v>
      </c>
      <c r="D572" s="157" t="s">
        <v>1040</v>
      </c>
      <c r="E572" s="157" t="s">
        <v>2829</v>
      </c>
      <c r="F572" s="157" t="s">
        <v>199</v>
      </c>
      <c r="G572" s="157">
        <v>0</v>
      </c>
      <c r="H572" s="157">
        <v>0</v>
      </c>
      <c r="I572" s="157">
        <v>43</v>
      </c>
      <c r="J572" s="157" t="s">
        <v>2786</v>
      </c>
      <c r="K572" s="157" t="s">
        <v>2591</v>
      </c>
      <c r="L572" s="175"/>
    </row>
    <row r="573" spans="1:12" s="100" customFormat="1" ht="12.75">
      <c r="A573" s="98" t="s">
        <v>1343</v>
      </c>
      <c r="B573" s="154" t="s">
        <v>2345</v>
      </c>
      <c r="C573" s="157" t="s">
        <v>2375</v>
      </c>
      <c r="D573" s="157" t="s">
        <v>1041</v>
      </c>
      <c r="E573" s="157" t="s">
        <v>2829</v>
      </c>
      <c r="F573" s="157" t="s">
        <v>199</v>
      </c>
      <c r="G573" s="157">
        <v>0</v>
      </c>
      <c r="H573" s="157">
        <v>2</v>
      </c>
      <c r="I573" s="157">
        <v>67</v>
      </c>
      <c r="J573" s="157" t="s">
        <v>2062</v>
      </c>
      <c r="K573" s="157" t="s">
        <v>1537</v>
      </c>
      <c r="L573" s="175"/>
    </row>
    <row r="574" spans="1:12" s="100" customFormat="1" ht="12.75">
      <c r="A574" s="98" t="s">
        <v>1343</v>
      </c>
      <c r="B574" s="154" t="s">
        <v>2345</v>
      </c>
      <c r="C574" s="157" t="s">
        <v>2375</v>
      </c>
      <c r="D574" s="157" t="s">
        <v>1042</v>
      </c>
      <c r="E574" s="157" t="s">
        <v>2829</v>
      </c>
      <c r="F574" s="157" t="s">
        <v>199</v>
      </c>
      <c r="G574" s="157">
        <v>0</v>
      </c>
      <c r="H574" s="157">
        <v>8</v>
      </c>
      <c r="I574" s="157">
        <v>98</v>
      </c>
      <c r="J574" s="157" t="s">
        <v>2063</v>
      </c>
      <c r="K574" s="157" t="s">
        <v>2064</v>
      </c>
      <c r="L574" s="175"/>
    </row>
    <row r="575" spans="1:12" ht="12.75">
      <c r="A575" s="176"/>
      <c r="B575" s="176"/>
      <c r="C575" s="177"/>
      <c r="D575" s="177"/>
      <c r="E575" s="176"/>
      <c r="F575" s="177"/>
      <c r="G575" s="177"/>
      <c r="H575" s="177"/>
      <c r="I575" s="177"/>
      <c r="J575" s="178"/>
      <c r="K575" s="178"/>
      <c r="L575" s="179"/>
    </row>
  </sheetData>
  <sheetProtection/>
  <mergeCells count="2">
    <mergeCell ref="L16:L17"/>
    <mergeCell ref="A1:L1"/>
  </mergeCells>
  <printOptions gridLines="1"/>
  <pageMargins left="0.7480314960629921" right="0.7086614173228347" top="0.9055118110236221" bottom="0.8661417322834646" header="0.6299212598425197" footer="0.3937007874015748"/>
  <pageSetup fitToHeight="40" fitToWidth="1" horizontalDpi="600" verticalDpi="600" orientation="portrait" paperSize="9" scale="66" r:id="rId1"/>
  <headerFooter alignWithMargins="0">
    <oddHeader>&amp;LComune di Bracigliano (SA)&amp;CElenco dei Terreni estratti da Catasto con Altri Diritti &amp;RInventario beni 2016
</oddHeader>
    <oddFooter>&amp;CPag. &amp;P di &amp;N</oddFooter>
  </headerFooter>
  <ignoredErrors>
    <ignoredError sqref="C3:D574 F3:K57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8.00390625" style="48" bestFit="1" customWidth="1"/>
    <col min="2" max="2" width="16.140625" style="48" bestFit="1" customWidth="1"/>
    <col min="3" max="3" width="37.7109375" style="50" bestFit="1" customWidth="1"/>
    <col min="4" max="4" width="4.8515625" style="50" bestFit="1" customWidth="1"/>
    <col min="5" max="5" width="9.00390625" style="47" bestFit="1" customWidth="1"/>
    <col min="6" max="6" width="9.7109375" style="47" bestFit="1" customWidth="1"/>
    <col min="7" max="7" width="5.28125" style="49" bestFit="1" customWidth="1"/>
    <col min="8" max="8" width="5.00390625" style="47" bestFit="1" customWidth="1"/>
    <col min="9" max="9" width="8.7109375" style="47" bestFit="1" customWidth="1"/>
    <col min="10" max="10" width="7.421875" style="47" bestFit="1" customWidth="1"/>
    <col min="11" max="11" width="5.8515625" style="47" bestFit="1" customWidth="1"/>
    <col min="12" max="12" width="10.421875" style="50" bestFit="1" customWidth="1"/>
    <col min="13" max="13" width="36.57421875" style="227" bestFit="1" customWidth="1"/>
    <col min="14" max="14" width="29.140625" style="38" bestFit="1" customWidth="1"/>
    <col min="15" max="15" width="14.421875" style="39" bestFit="1" customWidth="1"/>
    <col min="16" max="16" width="13.421875" style="39" bestFit="1" customWidth="1"/>
    <col min="17" max="16384" width="9.140625" style="39" customWidth="1"/>
  </cols>
  <sheetData>
    <row r="1" spans="1:13" ht="12.75">
      <c r="A1" s="389" t="s">
        <v>2066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s="37" customFormat="1" ht="31.5" customHeight="1">
      <c r="A2" s="129" t="s">
        <v>1341</v>
      </c>
      <c r="B2" s="129" t="s">
        <v>1342</v>
      </c>
      <c r="C2" s="170" t="s">
        <v>1158</v>
      </c>
      <c r="D2" s="171" t="s">
        <v>1159</v>
      </c>
      <c r="E2" s="170" t="s">
        <v>1337</v>
      </c>
      <c r="F2" s="170" t="s">
        <v>1338</v>
      </c>
      <c r="G2" s="172" t="s">
        <v>1148</v>
      </c>
      <c r="H2" s="170" t="s">
        <v>1149</v>
      </c>
      <c r="I2" s="170" t="s">
        <v>1339</v>
      </c>
      <c r="J2" s="170" t="s">
        <v>1150</v>
      </c>
      <c r="K2" s="170" t="s">
        <v>186</v>
      </c>
      <c r="L2" s="173" t="s">
        <v>1340</v>
      </c>
      <c r="M2" s="169" t="s">
        <v>578</v>
      </c>
    </row>
    <row r="3" spans="1:13" s="183" customFormat="1" ht="15.75">
      <c r="A3" s="41" t="s">
        <v>1343</v>
      </c>
      <c r="B3" s="205" t="s">
        <v>187</v>
      </c>
      <c r="C3" s="205" t="s">
        <v>2356</v>
      </c>
      <c r="D3" s="205" t="s">
        <v>190</v>
      </c>
      <c r="E3" s="204">
        <v>5</v>
      </c>
      <c r="F3" s="204">
        <v>724</v>
      </c>
      <c r="G3" s="204">
        <v>1</v>
      </c>
      <c r="H3" s="205" t="s">
        <v>206</v>
      </c>
      <c r="I3" s="205" t="s">
        <v>239</v>
      </c>
      <c r="J3" s="205" t="s">
        <v>253</v>
      </c>
      <c r="K3" s="205" t="s">
        <v>254</v>
      </c>
      <c r="L3" s="206" t="s">
        <v>255</v>
      </c>
      <c r="M3" s="44" t="s">
        <v>491</v>
      </c>
    </row>
    <row r="4" spans="1:13" s="183" customFormat="1" ht="15.75">
      <c r="A4" s="41" t="s">
        <v>1343</v>
      </c>
      <c r="B4" s="205" t="s">
        <v>187</v>
      </c>
      <c r="C4" s="205" t="s">
        <v>2356</v>
      </c>
      <c r="D4" s="205" t="s">
        <v>190</v>
      </c>
      <c r="E4" s="204">
        <v>6</v>
      </c>
      <c r="F4" s="204">
        <v>403</v>
      </c>
      <c r="G4" s="207"/>
      <c r="H4" s="205" t="s">
        <v>256</v>
      </c>
      <c r="I4" s="205"/>
      <c r="J4" s="205"/>
      <c r="K4" s="205"/>
      <c r="L4" s="206" t="s">
        <v>257</v>
      </c>
      <c r="M4" s="44" t="s">
        <v>491</v>
      </c>
    </row>
    <row r="5" spans="1:13" s="183" customFormat="1" ht="15.75">
      <c r="A5" s="41" t="s">
        <v>1343</v>
      </c>
      <c r="B5" s="205" t="s">
        <v>187</v>
      </c>
      <c r="C5" s="205" t="s">
        <v>2356</v>
      </c>
      <c r="D5" s="205" t="s">
        <v>190</v>
      </c>
      <c r="E5" s="204">
        <v>6</v>
      </c>
      <c r="F5" s="204">
        <v>408</v>
      </c>
      <c r="G5" s="207"/>
      <c r="H5" s="205" t="s">
        <v>206</v>
      </c>
      <c r="I5" s="205" t="s">
        <v>203</v>
      </c>
      <c r="J5" s="205" t="s">
        <v>249</v>
      </c>
      <c r="K5" s="205" t="s">
        <v>242</v>
      </c>
      <c r="L5" s="206" t="s">
        <v>258</v>
      </c>
      <c r="M5" s="44" t="s">
        <v>498</v>
      </c>
    </row>
    <row r="6" spans="1:13" s="183" customFormat="1" ht="31.5">
      <c r="A6" s="41" t="s">
        <v>1343</v>
      </c>
      <c r="B6" s="202" t="s">
        <v>187</v>
      </c>
      <c r="C6" s="202" t="s">
        <v>2359</v>
      </c>
      <c r="D6" s="202"/>
      <c r="E6" s="200">
        <v>9</v>
      </c>
      <c r="F6" s="200">
        <v>868</v>
      </c>
      <c r="G6" s="201"/>
      <c r="H6" s="202" t="s">
        <v>191</v>
      </c>
      <c r="I6" s="202" t="s">
        <v>192</v>
      </c>
      <c r="J6" s="202" t="s">
        <v>261</v>
      </c>
      <c r="K6" s="202"/>
      <c r="L6" s="203" t="s">
        <v>262</v>
      </c>
      <c r="M6" s="44" t="s">
        <v>2865</v>
      </c>
    </row>
    <row r="7" spans="1:13" s="183" customFormat="1" ht="15.75">
      <c r="A7" s="41" t="s">
        <v>1343</v>
      </c>
      <c r="B7" s="205" t="s">
        <v>187</v>
      </c>
      <c r="C7" s="205" t="s">
        <v>2359</v>
      </c>
      <c r="D7" s="205" t="s">
        <v>190</v>
      </c>
      <c r="E7" s="204">
        <v>9</v>
      </c>
      <c r="F7" s="204">
        <v>1505</v>
      </c>
      <c r="G7" s="204">
        <v>16</v>
      </c>
      <c r="H7" s="205" t="s">
        <v>202</v>
      </c>
      <c r="I7" s="205" t="s">
        <v>201</v>
      </c>
      <c r="J7" s="205" t="s">
        <v>231</v>
      </c>
      <c r="K7" s="205" t="s">
        <v>229</v>
      </c>
      <c r="L7" s="206" t="s">
        <v>263</v>
      </c>
      <c r="M7" s="44" t="s">
        <v>492</v>
      </c>
    </row>
    <row r="8" spans="1:13" s="183" customFormat="1" ht="15.75">
      <c r="A8" s="41" t="s">
        <v>1343</v>
      </c>
      <c r="B8" s="202" t="s">
        <v>2898</v>
      </c>
      <c r="C8" s="202" t="s">
        <v>2899</v>
      </c>
      <c r="D8" s="200" t="s">
        <v>190</v>
      </c>
      <c r="E8" s="200">
        <v>9</v>
      </c>
      <c r="F8" s="200">
        <v>1775</v>
      </c>
      <c r="G8" s="202"/>
      <c r="H8" s="201" t="s">
        <v>214</v>
      </c>
      <c r="I8" s="202" t="s">
        <v>231</v>
      </c>
      <c r="J8" s="202" t="s">
        <v>248</v>
      </c>
      <c r="K8" s="202" t="s">
        <v>818</v>
      </c>
      <c r="L8" s="202" t="s">
        <v>1090</v>
      </c>
      <c r="M8" s="44" t="s">
        <v>2897</v>
      </c>
    </row>
    <row r="9" spans="1:13" s="183" customFormat="1" ht="15.75">
      <c r="A9" s="41" t="s">
        <v>1343</v>
      </c>
      <c r="B9" s="202" t="s">
        <v>187</v>
      </c>
      <c r="C9" s="202" t="s">
        <v>2360</v>
      </c>
      <c r="D9" s="202"/>
      <c r="E9" s="200">
        <v>10</v>
      </c>
      <c r="F9" s="200">
        <v>140</v>
      </c>
      <c r="G9" s="201"/>
      <c r="H9" s="202" t="s">
        <v>191</v>
      </c>
      <c r="I9" s="202" t="s">
        <v>192</v>
      </c>
      <c r="J9" s="202" t="s">
        <v>264</v>
      </c>
      <c r="K9" s="202"/>
      <c r="L9" s="203" t="s">
        <v>265</v>
      </c>
      <c r="M9" s="44" t="s">
        <v>1298</v>
      </c>
    </row>
    <row r="10" spans="1:13" s="183" customFormat="1" ht="15.75" customHeight="1">
      <c r="A10" s="41" t="s">
        <v>1343</v>
      </c>
      <c r="B10" s="202" t="s">
        <v>187</v>
      </c>
      <c r="C10" s="202" t="s">
        <v>2361</v>
      </c>
      <c r="D10" s="243">
        <v>1</v>
      </c>
      <c r="E10" s="200">
        <v>10</v>
      </c>
      <c r="F10" s="200">
        <v>1060</v>
      </c>
      <c r="G10" s="200">
        <v>1</v>
      </c>
      <c r="H10" s="202" t="s">
        <v>188</v>
      </c>
      <c r="I10" s="202"/>
      <c r="J10" s="202"/>
      <c r="K10" s="202" t="s">
        <v>266</v>
      </c>
      <c r="L10" s="203"/>
      <c r="M10" s="391" t="s">
        <v>2891</v>
      </c>
    </row>
    <row r="11" spans="1:13" s="183" customFormat="1" ht="15.75">
      <c r="A11" s="41" t="s">
        <v>1343</v>
      </c>
      <c r="B11" s="202" t="s">
        <v>187</v>
      </c>
      <c r="C11" s="202" t="s">
        <v>2361</v>
      </c>
      <c r="D11" s="243">
        <v>1</v>
      </c>
      <c r="E11" s="200">
        <v>10</v>
      </c>
      <c r="F11" s="200">
        <v>1060</v>
      </c>
      <c r="G11" s="200">
        <v>3</v>
      </c>
      <c r="H11" s="202" t="s">
        <v>212</v>
      </c>
      <c r="I11" s="202"/>
      <c r="J11" s="202"/>
      <c r="K11" s="202"/>
      <c r="L11" s="203" t="s">
        <v>267</v>
      </c>
      <c r="M11" s="393"/>
    </row>
    <row r="12" spans="1:13" s="183" customFormat="1" ht="15" customHeight="1">
      <c r="A12" s="41" t="s">
        <v>1343</v>
      </c>
      <c r="B12" s="202" t="s">
        <v>187</v>
      </c>
      <c r="C12" s="202" t="s">
        <v>2361</v>
      </c>
      <c r="D12" s="243">
        <v>1</v>
      </c>
      <c r="E12" s="200">
        <v>10</v>
      </c>
      <c r="F12" s="200">
        <v>1060</v>
      </c>
      <c r="G12" s="200">
        <v>4</v>
      </c>
      <c r="H12" s="202" t="s">
        <v>197</v>
      </c>
      <c r="I12" s="202"/>
      <c r="J12" s="202"/>
      <c r="K12" s="202"/>
      <c r="L12" s="203" t="s">
        <v>268</v>
      </c>
      <c r="M12" s="393"/>
    </row>
    <row r="13" spans="1:13" s="183" customFormat="1" ht="15.75">
      <c r="A13" s="41" t="s">
        <v>1343</v>
      </c>
      <c r="B13" s="202" t="s">
        <v>187</v>
      </c>
      <c r="C13" s="202" t="s">
        <v>2347</v>
      </c>
      <c r="D13" s="243">
        <v>1</v>
      </c>
      <c r="E13" s="200">
        <v>10</v>
      </c>
      <c r="F13" s="200">
        <v>1060</v>
      </c>
      <c r="G13" s="200">
        <v>5</v>
      </c>
      <c r="H13" s="202" t="s">
        <v>188</v>
      </c>
      <c r="I13" s="202"/>
      <c r="J13" s="202"/>
      <c r="K13" s="202" t="s">
        <v>269</v>
      </c>
      <c r="L13" s="203"/>
      <c r="M13" s="393"/>
    </row>
    <row r="14" spans="1:13" s="183" customFormat="1" ht="15.75">
      <c r="A14" s="41" t="s">
        <v>1343</v>
      </c>
      <c r="B14" s="202" t="s">
        <v>187</v>
      </c>
      <c r="C14" s="202" t="s">
        <v>2347</v>
      </c>
      <c r="D14" s="243">
        <v>1</v>
      </c>
      <c r="E14" s="200">
        <v>10</v>
      </c>
      <c r="F14" s="200">
        <v>1060</v>
      </c>
      <c r="G14" s="200">
        <v>6</v>
      </c>
      <c r="H14" s="202" t="s">
        <v>188</v>
      </c>
      <c r="I14" s="202"/>
      <c r="J14" s="202"/>
      <c r="K14" s="202" t="s">
        <v>270</v>
      </c>
      <c r="L14" s="203"/>
      <c r="M14" s="392"/>
    </row>
    <row r="15" spans="1:13" s="183" customFormat="1" ht="15.75" customHeight="1">
      <c r="A15" s="41" t="s">
        <v>1343</v>
      </c>
      <c r="B15" s="202" t="s">
        <v>187</v>
      </c>
      <c r="C15" s="202" t="s">
        <v>2361</v>
      </c>
      <c r="D15" s="243">
        <v>1</v>
      </c>
      <c r="E15" s="200">
        <v>10</v>
      </c>
      <c r="F15" s="200">
        <v>1079</v>
      </c>
      <c r="G15" s="200">
        <v>2</v>
      </c>
      <c r="H15" s="202" t="s">
        <v>234</v>
      </c>
      <c r="I15" s="202" t="s">
        <v>192</v>
      </c>
      <c r="J15" s="202" t="s">
        <v>271</v>
      </c>
      <c r="K15" s="202" t="s">
        <v>272</v>
      </c>
      <c r="L15" s="203" t="s">
        <v>273</v>
      </c>
      <c r="M15" s="391" t="s">
        <v>493</v>
      </c>
    </row>
    <row r="16" spans="1:13" s="183" customFormat="1" ht="15.75" customHeight="1">
      <c r="A16" s="41" t="s">
        <v>1343</v>
      </c>
      <c r="B16" s="202" t="s">
        <v>187</v>
      </c>
      <c r="C16" s="202" t="s">
        <v>2361</v>
      </c>
      <c r="D16" s="243">
        <v>1</v>
      </c>
      <c r="E16" s="200">
        <v>10</v>
      </c>
      <c r="F16" s="200">
        <v>1079</v>
      </c>
      <c r="G16" s="200">
        <v>3</v>
      </c>
      <c r="H16" s="202" t="s">
        <v>206</v>
      </c>
      <c r="I16" s="202" t="s">
        <v>207</v>
      </c>
      <c r="J16" s="202" t="s">
        <v>219</v>
      </c>
      <c r="K16" s="202" t="s">
        <v>219</v>
      </c>
      <c r="L16" s="203" t="s">
        <v>274</v>
      </c>
      <c r="M16" s="392"/>
    </row>
    <row r="17" spans="1:13" s="183" customFormat="1" ht="15.75" customHeight="1">
      <c r="A17" s="41" t="s">
        <v>1343</v>
      </c>
      <c r="B17" s="205" t="s">
        <v>187</v>
      </c>
      <c r="C17" s="205" t="s">
        <v>2347</v>
      </c>
      <c r="D17" s="205"/>
      <c r="E17" s="204">
        <v>10</v>
      </c>
      <c r="F17" s="204">
        <v>1214</v>
      </c>
      <c r="G17" s="204">
        <v>1</v>
      </c>
      <c r="H17" s="205" t="s">
        <v>188</v>
      </c>
      <c r="I17" s="205"/>
      <c r="J17" s="205"/>
      <c r="K17" s="205" t="s">
        <v>250</v>
      </c>
      <c r="L17" s="206"/>
      <c r="M17" s="44" t="s">
        <v>2891</v>
      </c>
    </row>
    <row r="18" spans="1:13" s="183" customFormat="1" ht="15.75">
      <c r="A18" s="41" t="s">
        <v>1343</v>
      </c>
      <c r="B18" s="205" t="s">
        <v>187</v>
      </c>
      <c r="C18" s="205" t="s">
        <v>2347</v>
      </c>
      <c r="D18" s="205"/>
      <c r="E18" s="204">
        <v>10</v>
      </c>
      <c r="F18" s="204">
        <v>1214</v>
      </c>
      <c r="G18" s="204">
        <v>2</v>
      </c>
      <c r="H18" s="205" t="s">
        <v>188</v>
      </c>
      <c r="I18" s="205"/>
      <c r="J18" s="205"/>
      <c r="K18" s="205" t="s">
        <v>246</v>
      </c>
      <c r="L18" s="206"/>
      <c r="M18" s="44" t="s">
        <v>2891</v>
      </c>
    </row>
    <row r="19" spans="1:13" s="183" customFormat="1" ht="15.75">
      <c r="A19" s="41" t="s">
        <v>1343</v>
      </c>
      <c r="B19" s="202" t="s">
        <v>187</v>
      </c>
      <c r="C19" s="202" t="s">
        <v>2362</v>
      </c>
      <c r="D19" s="202"/>
      <c r="E19" s="200">
        <v>12</v>
      </c>
      <c r="F19" s="200">
        <v>994</v>
      </c>
      <c r="G19" s="201"/>
      <c r="H19" s="202" t="s">
        <v>212</v>
      </c>
      <c r="I19" s="202"/>
      <c r="J19" s="202"/>
      <c r="K19" s="202"/>
      <c r="L19" s="203" t="s">
        <v>275</v>
      </c>
      <c r="M19" s="44" t="s">
        <v>2887</v>
      </c>
    </row>
    <row r="20" spans="1:13" s="183" customFormat="1" ht="15.75">
      <c r="A20" s="41" t="s">
        <v>1343</v>
      </c>
      <c r="B20" s="202" t="s">
        <v>187</v>
      </c>
      <c r="C20" s="202" t="s">
        <v>2363</v>
      </c>
      <c r="D20" s="202"/>
      <c r="E20" s="200">
        <v>12</v>
      </c>
      <c r="F20" s="201" t="s">
        <v>586</v>
      </c>
      <c r="G20" s="200">
        <v>1</v>
      </c>
      <c r="H20" s="202" t="s">
        <v>216</v>
      </c>
      <c r="I20" s="202"/>
      <c r="J20" s="202"/>
      <c r="K20" s="202"/>
      <c r="L20" s="203"/>
      <c r="M20" s="44" t="s">
        <v>1277</v>
      </c>
    </row>
    <row r="21" spans="1:13" s="183" customFormat="1" ht="15.75">
      <c r="A21" s="41" t="s">
        <v>1343</v>
      </c>
      <c r="B21" s="205" t="s">
        <v>187</v>
      </c>
      <c r="C21" s="205" t="s">
        <v>2365</v>
      </c>
      <c r="D21" s="208">
        <v>3</v>
      </c>
      <c r="E21" s="204">
        <v>13</v>
      </c>
      <c r="F21" s="204">
        <v>235</v>
      </c>
      <c r="G21" s="204">
        <v>2</v>
      </c>
      <c r="H21" s="205" t="s">
        <v>195</v>
      </c>
      <c r="I21" s="205" t="s">
        <v>199</v>
      </c>
      <c r="J21" s="205" t="s">
        <v>196</v>
      </c>
      <c r="K21" s="205"/>
      <c r="L21" s="206" t="s">
        <v>281</v>
      </c>
      <c r="M21" s="44" t="s">
        <v>494</v>
      </c>
    </row>
    <row r="22" spans="1:13" s="183" customFormat="1" ht="15.75">
      <c r="A22" s="41" t="s">
        <v>1343</v>
      </c>
      <c r="B22" s="202" t="s">
        <v>187</v>
      </c>
      <c r="C22" s="202" t="s">
        <v>2348</v>
      </c>
      <c r="D22" s="202"/>
      <c r="E22" s="200">
        <v>13</v>
      </c>
      <c r="F22" s="200">
        <v>283</v>
      </c>
      <c r="G22" s="200">
        <v>1</v>
      </c>
      <c r="H22" s="202" t="s">
        <v>234</v>
      </c>
      <c r="I22" s="202" t="s">
        <v>192</v>
      </c>
      <c r="J22" s="202" t="s">
        <v>282</v>
      </c>
      <c r="K22" s="202" t="s">
        <v>283</v>
      </c>
      <c r="L22" s="203" t="s">
        <v>284</v>
      </c>
      <c r="M22" s="394" t="s">
        <v>1295</v>
      </c>
    </row>
    <row r="23" spans="1:13" s="183" customFormat="1" ht="15.75">
      <c r="A23" s="41" t="s">
        <v>1343</v>
      </c>
      <c r="B23" s="202" t="s">
        <v>187</v>
      </c>
      <c r="C23" s="202" t="s">
        <v>2348</v>
      </c>
      <c r="D23" s="202"/>
      <c r="E23" s="200">
        <v>13</v>
      </c>
      <c r="F23" s="200">
        <v>283</v>
      </c>
      <c r="G23" s="200">
        <v>2</v>
      </c>
      <c r="H23" s="202" t="s">
        <v>225</v>
      </c>
      <c r="I23" s="202"/>
      <c r="J23" s="202"/>
      <c r="K23" s="202"/>
      <c r="L23" s="203" t="s">
        <v>285</v>
      </c>
      <c r="M23" s="395"/>
    </row>
    <row r="24" spans="1:13" s="183" customFormat="1" ht="15.75">
      <c r="A24" s="41" t="s">
        <v>1343</v>
      </c>
      <c r="B24" s="205" t="s">
        <v>187</v>
      </c>
      <c r="C24" s="205" t="s">
        <v>2348</v>
      </c>
      <c r="D24" s="205"/>
      <c r="E24" s="204">
        <v>13</v>
      </c>
      <c r="F24" s="204">
        <v>293</v>
      </c>
      <c r="G24" s="204">
        <v>1</v>
      </c>
      <c r="H24" s="205" t="s">
        <v>206</v>
      </c>
      <c r="I24" s="205" t="s">
        <v>239</v>
      </c>
      <c r="J24" s="205" t="s">
        <v>286</v>
      </c>
      <c r="K24" s="205" t="s">
        <v>253</v>
      </c>
      <c r="L24" s="206" t="s">
        <v>287</v>
      </c>
      <c r="M24" s="396"/>
    </row>
    <row r="25" spans="1:13" s="183" customFormat="1" ht="15.75">
      <c r="A25" s="41" t="s">
        <v>1343</v>
      </c>
      <c r="B25" s="205" t="s">
        <v>187</v>
      </c>
      <c r="C25" s="205" t="s">
        <v>2354</v>
      </c>
      <c r="D25" s="205" t="s">
        <v>190</v>
      </c>
      <c r="E25" s="204">
        <v>13</v>
      </c>
      <c r="F25" s="204">
        <v>677</v>
      </c>
      <c r="G25" s="204">
        <v>2</v>
      </c>
      <c r="H25" s="205" t="s">
        <v>188</v>
      </c>
      <c r="I25" s="205"/>
      <c r="J25" s="205"/>
      <c r="K25" s="205" t="s">
        <v>243</v>
      </c>
      <c r="L25" s="206"/>
      <c r="M25" s="44" t="s">
        <v>496</v>
      </c>
    </row>
    <row r="26" spans="1:13" s="183" customFormat="1" ht="15.75">
      <c r="A26" s="41" t="s">
        <v>1343</v>
      </c>
      <c r="B26" s="202" t="s">
        <v>187</v>
      </c>
      <c r="C26" s="202" t="s">
        <v>2353</v>
      </c>
      <c r="D26" s="202" t="s">
        <v>190</v>
      </c>
      <c r="E26" s="200">
        <v>13</v>
      </c>
      <c r="F26" s="200">
        <v>857</v>
      </c>
      <c r="G26" s="201"/>
      <c r="H26" s="202" t="s">
        <v>236</v>
      </c>
      <c r="I26" s="202" t="s">
        <v>192</v>
      </c>
      <c r="J26" s="202" t="s">
        <v>300</v>
      </c>
      <c r="K26" s="202" t="s">
        <v>301</v>
      </c>
      <c r="L26" s="203" t="s">
        <v>302</v>
      </c>
      <c r="M26" s="44" t="s">
        <v>1296</v>
      </c>
    </row>
    <row r="27" spans="1:13" s="183" customFormat="1" ht="15.75">
      <c r="A27" s="41" t="s">
        <v>1343</v>
      </c>
      <c r="B27" s="205" t="s">
        <v>187</v>
      </c>
      <c r="C27" s="205" t="s">
        <v>2352</v>
      </c>
      <c r="D27" s="205"/>
      <c r="E27" s="204">
        <v>13</v>
      </c>
      <c r="F27" s="204">
        <v>2007</v>
      </c>
      <c r="G27" s="204">
        <v>54</v>
      </c>
      <c r="H27" s="205" t="s">
        <v>225</v>
      </c>
      <c r="I27" s="205"/>
      <c r="J27" s="205"/>
      <c r="K27" s="205"/>
      <c r="L27" s="206" t="s">
        <v>303</v>
      </c>
      <c r="M27" s="44" t="s">
        <v>497</v>
      </c>
    </row>
    <row r="28" spans="1:13" s="183" customFormat="1" ht="31.5">
      <c r="A28" s="41" t="s">
        <v>1343</v>
      </c>
      <c r="B28" s="202" t="s">
        <v>1094</v>
      </c>
      <c r="C28" s="202" t="s">
        <v>2350</v>
      </c>
      <c r="D28" s="200" t="s">
        <v>190</v>
      </c>
      <c r="E28" s="200">
        <v>15</v>
      </c>
      <c r="F28" s="200">
        <v>1011</v>
      </c>
      <c r="G28" s="202"/>
      <c r="H28" s="201" t="s">
        <v>234</v>
      </c>
      <c r="I28" s="202" t="s">
        <v>192</v>
      </c>
      <c r="J28" s="202" t="s">
        <v>1091</v>
      </c>
      <c r="K28" s="202" t="s">
        <v>1092</v>
      </c>
      <c r="L28" s="202" t="s">
        <v>1093</v>
      </c>
      <c r="M28" s="44" t="s">
        <v>495</v>
      </c>
    </row>
    <row r="29" spans="1:13" s="183" customFormat="1" ht="15.75">
      <c r="A29" s="41" t="s">
        <v>1343</v>
      </c>
      <c r="B29" s="202" t="s">
        <v>187</v>
      </c>
      <c r="C29" s="202" t="s">
        <v>2351</v>
      </c>
      <c r="D29" s="202"/>
      <c r="E29" s="200">
        <v>15</v>
      </c>
      <c r="F29" s="200">
        <v>279</v>
      </c>
      <c r="G29" s="201"/>
      <c r="H29" s="202" t="s">
        <v>191</v>
      </c>
      <c r="I29" s="202" t="s">
        <v>192</v>
      </c>
      <c r="J29" s="202" t="s">
        <v>189</v>
      </c>
      <c r="K29" s="202"/>
      <c r="L29" s="203" t="s">
        <v>304</v>
      </c>
      <c r="M29" s="44" t="s">
        <v>2876</v>
      </c>
    </row>
    <row r="30" spans="1:13" s="183" customFormat="1" ht="15.75">
      <c r="A30" s="41" t="s">
        <v>1343</v>
      </c>
      <c r="B30" s="202" t="s">
        <v>187</v>
      </c>
      <c r="C30" s="202" t="s">
        <v>2350</v>
      </c>
      <c r="D30" s="202" t="s">
        <v>190</v>
      </c>
      <c r="E30" s="200">
        <v>15</v>
      </c>
      <c r="F30" s="200">
        <v>1053</v>
      </c>
      <c r="G30" s="200">
        <v>2</v>
      </c>
      <c r="H30" s="202" t="s">
        <v>202</v>
      </c>
      <c r="I30" s="202" t="s">
        <v>196</v>
      </c>
      <c r="J30" s="202" t="s">
        <v>204</v>
      </c>
      <c r="K30" s="202" t="s">
        <v>305</v>
      </c>
      <c r="L30" s="203" t="s">
        <v>306</v>
      </c>
      <c r="M30" s="391" t="s">
        <v>565</v>
      </c>
    </row>
    <row r="31" spans="1:13" s="183" customFormat="1" ht="15.75">
      <c r="A31" s="41" t="s">
        <v>1343</v>
      </c>
      <c r="B31" s="202" t="s">
        <v>187</v>
      </c>
      <c r="C31" s="202" t="s">
        <v>2350</v>
      </c>
      <c r="D31" s="202" t="s">
        <v>190</v>
      </c>
      <c r="E31" s="200">
        <v>15</v>
      </c>
      <c r="F31" s="200">
        <v>1053</v>
      </c>
      <c r="G31" s="200">
        <v>3</v>
      </c>
      <c r="H31" s="202" t="s">
        <v>202</v>
      </c>
      <c r="I31" s="202" t="s">
        <v>196</v>
      </c>
      <c r="J31" s="202" t="s">
        <v>204</v>
      </c>
      <c r="K31" s="202" t="s">
        <v>221</v>
      </c>
      <c r="L31" s="203" t="s">
        <v>306</v>
      </c>
      <c r="M31" s="393"/>
    </row>
    <row r="32" spans="1:13" s="183" customFormat="1" ht="15.75">
      <c r="A32" s="41" t="s">
        <v>1343</v>
      </c>
      <c r="B32" s="202" t="s">
        <v>187</v>
      </c>
      <c r="C32" s="202" t="s">
        <v>2350</v>
      </c>
      <c r="D32" s="202" t="s">
        <v>190</v>
      </c>
      <c r="E32" s="200">
        <v>15</v>
      </c>
      <c r="F32" s="200">
        <v>1053</v>
      </c>
      <c r="G32" s="200">
        <v>4</v>
      </c>
      <c r="H32" s="202" t="s">
        <v>202</v>
      </c>
      <c r="I32" s="202" t="s">
        <v>196</v>
      </c>
      <c r="J32" s="202" t="s">
        <v>204</v>
      </c>
      <c r="K32" s="202" t="s">
        <v>305</v>
      </c>
      <c r="L32" s="203" t="s">
        <v>306</v>
      </c>
      <c r="M32" s="393"/>
    </row>
    <row r="33" spans="1:13" s="183" customFormat="1" ht="15.75">
      <c r="A33" s="41" t="s">
        <v>1343</v>
      </c>
      <c r="B33" s="202" t="s">
        <v>187</v>
      </c>
      <c r="C33" s="202" t="s">
        <v>2350</v>
      </c>
      <c r="D33" s="202" t="s">
        <v>190</v>
      </c>
      <c r="E33" s="200">
        <v>15</v>
      </c>
      <c r="F33" s="200">
        <v>1053</v>
      </c>
      <c r="G33" s="200">
        <v>5</v>
      </c>
      <c r="H33" s="202" t="s">
        <v>202</v>
      </c>
      <c r="I33" s="202" t="s">
        <v>201</v>
      </c>
      <c r="J33" s="202" t="s">
        <v>204</v>
      </c>
      <c r="K33" s="202" t="s">
        <v>221</v>
      </c>
      <c r="L33" s="203" t="s">
        <v>307</v>
      </c>
      <c r="M33" s="393"/>
    </row>
    <row r="34" spans="1:13" s="183" customFormat="1" ht="15.75">
      <c r="A34" s="41" t="s">
        <v>1343</v>
      </c>
      <c r="B34" s="202" t="s">
        <v>187</v>
      </c>
      <c r="C34" s="202" t="s">
        <v>2350</v>
      </c>
      <c r="D34" s="202" t="s">
        <v>190</v>
      </c>
      <c r="E34" s="200">
        <v>15</v>
      </c>
      <c r="F34" s="200">
        <v>1053</v>
      </c>
      <c r="G34" s="200">
        <v>6</v>
      </c>
      <c r="H34" s="202" t="s">
        <v>202</v>
      </c>
      <c r="I34" s="202" t="s">
        <v>196</v>
      </c>
      <c r="J34" s="202" t="s">
        <v>203</v>
      </c>
      <c r="K34" s="202" t="s">
        <v>205</v>
      </c>
      <c r="L34" s="203" t="s">
        <v>308</v>
      </c>
      <c r="M34" s="393"/>
    </row>
    <row r="35" spans="1:13" s="183" customFormat="1" ht="15.75">
      <c r="A35" s="41" t="s">
        <v>1343</v>
      </c>
      <c r="B35" s="202" t="s">
        <v>187</v>
      </c>
      <c r="C35" s="202" t="s">
        <v>2350</v>
      </c>
      <c r="D35" s="202" t="s">
        <v>190</v>
      </c>
      <c r="E35" s="200">
        <v>15</v>
      </c>
      <c r="F35" s="200">
        <v>1053</v>
      </c>
      <c r="G35" s="200">
        <v>7</v>
      </c>
      <c r="H35" s="202" t="s">
        <v>202</v>
      </c>
      <c r="I35" s="202" t="s">
        <v>207</v>
      </c>
      <c r="J35" s="202" t="s">
        <v>203</v>
      </c>
      <c r="K35" s="202" t="s">
        <v>309</v>
      </c>
      <c r="L35" s="203" t="s">
        <v>310</v>
      </c>
      <c r="M35" s="393"/>
    </row>
    <row r="36" spans="1:13" s="183" customFormat="1" ht="15.75">
      <c r="A36" s="41" t="s">
        <v>1343</v>
      </c>
      <c r="B36" s="202" t="s">
        <v>187</v>
      </c>
      <c r="C36" s="202" t="s">
        <v>2350</v>
      </c>
      <c r="D36" s="202" t="s">
        <v>190</v>
      </c>
      <c r="E36" s="200">
        <v>15</v>
      </c>
      <c r="F36" s="200">
        <v>1053</v>
      </c>
      <c r="G36" s="200">
        <v>8</v>
      </c>
      <c r="H36" s="202" t="s">
        <v>202</v>
      </c>
      <c r="I36" s="202" t="s">
        <v>196</v>
      </c>
      <c r="J36" s="202" t="s">
        <v>203</v>
      </c>
      <c r="K36" s="202" t="s">
        <v>245</v>
      </c>
      <c r="L36" s="203" t="s">
        <v>308</v>
      </c>
      <c r="M36" s="393"/>
    </row>
    <row r="37" spans="1:13" s="183" customFormat="1" ht="15.75">
      <c r="A37" s="41" t="s">
        <v>1343</v>
      </c>
      <c r="B37" s="202" t="s">
        <v>187</v>
      </c>
      <c r="C37" s="202" t="s">
        <v>2350</v>
      </c>
      <c r="D37" s="202" t="s">
        <v>190</v>
      </c>
      <c r="E37" s="200">
        <v>15</v>
      </c>
      <c r="F37" s="200">
        <v>1053</v>
      </c>
      <c r="G37" s="200">
        <v>9</v>
      </c>
      <c r="H37" s="202" t="s">
        <v>202</v>
      </c>
      <c r="I37" s="202" t="s">
        <v>196</v>
      </c>
      <c r="J37" s="202" t="s">
        <v>204</v>
      </c>
      <c r="K37" s="202" t="s">
        <v>245</v>
      </c>
      <c r="L37" s="203" t="s">
        <v>306</v>
      </c>
      <c r="M37" s="393"/>
    </row>
    <row r="38" spans="1:13" s="183" customFormat="1" ht="15.75">
      <c r="A38" s="41" t="s">
        <v>1343</v>
      </c>
      <c r="B38" s="202" t="s">
        <v>187</v>
      </c>
      <c r="C38" s="202" t="s">
        <v>2350</v>
      </c>
      <c r="D38" s="202" t="s">
        <v>190</v>
      </c>
      <c r="E38" s="200">
        <v>15</v>
      </c>
      <c r="F38" s="200">
        <v>1053</v>
      </c>
      <c r="G38" s="200">
        <v>10</v>
      </c>
      <c r="H38" s="202" t="s">
        <v>202</v>
      </c>
      <c r="I38" s="202" t="s">
        <v>196</v>
      </c>
      <c r="J38" s="202" t="s">
        <v>203</v>
      </c>
      <c r="K38" s="202" t="s">
        <v>245</v>
      </c>
      <c r="L38" s="203" t="s">
        <v>308</v>
      </c>
      <c r="M38" s="393"/>
    </row>
    <row r="39" spans="1:13" s="183" customFormat="1" ht="15.75">
      <c r="A39" s="41" t="s">
        <v>1343</v>
      </c>
      <c r="B39" s="202" t="s">
        <v>187</v>
      </c>
      <c r="C39" s="202" t="s">
        <v>2350</v>
      </c>
      <c r="D39" s="202" t="s">
        <v>190</v>
      </c>
      <c r="E39" s="200">
        <v>15</v>
      </c>
      <c r="F39" s="200">
        <v>1053</v>
      </c>
      <c r="G39" s="200">
        <v>11</v>
      </c>
      <c r="H39" s="202" t="s">
        <v>202</v>
      </c>
      <c r="I39" s="202" t="s">
        <v>196</v>
      </c>
      <c r="J39" s="202" t="s">
        <v>203</v>
      </c>
      <c r="K39" s="202" t="s">
        <v>205</v>
      </c>
      <c r="L39" s="203" t="s">
        <v>308</v>
      </c>
      <c r="M39" s="393"/>
    </row>
    <row r="40" spans="1:13" s="183" customFormat="1" ht="15.75">
      <c r="A40" s="41" t="s">
        <v>1343</v>
      </c>
      <c r="B40" s="202" t="s">
        <v>187</v>
      </c>
      <c r="C40" s="202" t="s">
        <v>2350</v>
      </c>
      <c r="D40" s="202" t="s">
        <v>190</v>
      </c>
      <c r="E40" s="200">
        <v>15</v>
      </c>
      <c r="F40" s="200">
        <v>1053</v>
      </c>
      <c r="G40" s="200">
        <v>12</v>
      </c>
      <c r="H40" s="202" t="s">
        <v>202</v>
      </c>
      <c r="I40" s="202" t="s">
        <v>196</v>
      </c>
      <c r="J40" s="202" t="s">
        <v>204</v>
      </c>
      <c r="K40" s="202" t="s">
        <v>311</v>
      </c>
      <c r="L40" s="203" t="s">
        <v>306</v>
      </c>
      <c r="M40" s="393"/>
    </row>
    <row r="41" spans="1:13" s="183" customFormat="1" ht="15.75">
      <c r="A41" s="41" t="s">
        <v>1343</v>
      </c>
      <c r="B41" s="202" t="s">
        <v>187</v>
      </c>
      <c r="C41" s="202" t="s">
        <v>2350</v>
      </c>
      <c r="D41" s="202" t="s">
        <v>190</v>
      </c>
      <c r="E41" s="200">
        <v>15</v>
      </c>
      <c r="F41" s="200">
        <v>1053</v>
      </c>
      <c r="G41" s="200">
        <v>13</v>
      </c>
      <c r="H41" s="202" t="s">
        <v>202</v>
      </c>
      <c r="I41" s="202" t="s">
        <v>196</v>
      </c>
      <c r="J41" s="202" t="s">
        <v>196</v>
      </c>
      <c r="K41" s="202" t="s">
        <v>312</v>
      </c>
      <c r="L41" s="203" t="s">
        <v>313</v>
      </c>
      <c r="M41" s="393"/>
    </row>
    <row r="42" spans="1:13" s="183" customFormat="1" ht="15.75" customHeight="1">
      <c r="A42" s="41" t="s">
        <v>1343</v>
      </c>
      <c r="B42" s="202" t="s">
        <v>187</v>
      </c>
      <c r="C42" s="202" t="s">
        <v>2350</v>
      </c>
      <c r="D42" s="202" t="s">
        <v>190</v>
      </c>
      <c r="E42" s="200">
        <v>15</v>
      </c>
      <c r="F42" s="200">
        <v>1053</v>
      </c>
      <c r="G42" s="200">
        <v>14</v>
      </c>
      <c r="H42" s="202" t="s">
        <v>202</v>
      </c>
      <c r="I42" s="202" t="s">
        <v>196</v>
      </c>
      <c r="J42" s="202" t="s">
        <v>196</v>
      </c>
      <c r="K42" s="202" t="s">
        <v>312</v>
      </c>
      <c r="L42" s="203" t="s">
        <v>313</v>
      </c>
      <c r="M42" s="393"/>
    </row>
    <row r="43" spans="1:13" s="183" customFormat="1" ht="15.75">
      <c r="A43" s="41" t="s">
        <v>1343</v>
      </c>
      <c r="B43" s="202" t="s">
        <v>187</v>
      </c>
      <c r="C43" s="202" t="s">
        <v>2350</v>
      </c>
      <c r="D43" s="202" t="s">
        <v>190</v>
      </c>
      <c r="E43" s="200">
        <v>15</v>
      </c>
      <c r="F43" s="200">
        <v>1053</v>
      </c>
      <c r="G43" s="200">
        <v>15</v>
      </c>
      <c r="H43" s="202" t="s">
        <v>202</v>
      </c>
      <c r="I43" s="202" t="s">
        <v>196</v>
      </c>
      <c r="J43" s="202" t="s">
        <v>204</v>
      </c>
      <c r="K43" s="202" t="s">
        <v>311</v>
      </c>
      <c r="L43" s="203" t="s">
        <v>306</v>
      </c>
      <c r="M43" s="393"/>
    </row>
    <row r="44" spans="1:13" s="183" customFormat="1" ht="15.75">
      <c r="A44" s="41" t="s">
        <v>1343</v>
      </c>
      <c r="B44" s="202" t="s">
        <v>187</v>
      </c>
      <c r="C44" s="202" t="s">
        <v>2350</v>
      </c>
      <c r="D44" s="202" t="s">
        <v>190</v>
      </c>
      <c r="E44" s="200">
        <v>15</v>
      </c>
      <c r="F44" s="200">
        <v>1053</v>
      </c>
      <c r="G44" s="200">
        <v>16</v>
      </c>
      <c r="H44" s="202" t="s">
        <v>202</v>
      </c>
      <c r="I44" s="202" t="s">
        <v>207</v>
      </c>
      <c r="J44" s="202" t="s">
        <v>204</v>
      </c>
      <c r="K44" s="202" t="s">
        <v>224</v>
      </c>
      <c r="L44" s="203" t="s">
        <v>314</v>
      </c>
      <c r="M44" s="393"/>
    </row>
    <row r="45" spans="1:13" s="183" customFormat="1" ht="15.75">
      <c r="A45" s="41" t="s">
        <v>1343</v>
      </c>
      <c r="B45" s="202" t="s">
        <v>187</v>
      </c>
      <c r="C45" s="202" t="s">
        <v>2350</v>
      </c>
      <c r="D45" s="202" t="s">
        <v>190</v>
      </c>
      <c r="E45" s="200">
        <v>15</v>
      </c>
      <c r="F45" s="200">
        <v>1053</v>
      </c>
      <c r="G45" s="200">
        <v>17</v>
      </c>
      <c r="H45" s="202" t="s">
        <v>202</v>
      </c>
      <c r="I45" s="202" t="s">
        <v>207</v>
      </c>
      <c r="J45" s="202" t="s">
        <v>204</v>
      </c>
      <c r="K45" s="202" t="s">
        <v>228</v>
      </c>
      <c r="L45" s="203" t="s">
        <v>314</v>
      </c>
      <c r="M45" s="393"/>
    </row>
    <row r="46" spans="1:13" s="183" customFormat="1" ht="15.75">
      <c r="A46" s="41" t="s">
        <v>1343</v>
      </c>
      <c r="B46" s="202" t="s">
        <v>187</v>
      </c>
      <c r="C46" s="202" t="s">
        <v>2350</v>
      </c>
      <c r="D46" s="202" t="s">
        <v>190</v>
      </c>
      <c r="E46" s="200">
        <v>15</v>
      </c>
      <c r="F46" s="200">
        <v>1053</v>
      </c>
      <c r="G46" s="200">
        <v>19</v>
      </c>
      <c r="H46" s="202" t="s">
        <v>202</v>
      </c>
      <c r="I46" s="202" t="s">
        <v>196</v>
      </c>
      <c r="J46" s="202" t="s">
        <v>203</v>
      </c>
      <c r="K46" s="202" t="s">
        <v>245</v>
      </c>
      <c r="L46" s="203" t="s">
        <v>308</v>
      </c>
      <c r="M46" s="393"/>
    </row>
    <row r="47" spans="1:13" s="183" customFormat="1" ht="15.75">
      <c r="A47" s="41" t="s">
        <v>1343</v>
      </c>
      <c r="B47" s="202" t="s">
        <v>187</v>
      </c>
      <c r="C47" s="202" t="s">
        <v>2350</v>
      </c>
      <c r="D47" s="202" t="s">
        <v>190</v>
      </c>
      <c r="E47" s="200">
        <v>15</v>
      </c>
      <c r="F47" s="200">
        <v>1053</v>
      </c>
      <c r="G47" s="200">
        <v>20</v>
      </c>
      <c r="H47" s="202" t="s">
        <v>202</v>
      </c>
      <c r="I47" s="202" t="s">
        <v>196</v>
      </c>
      <c r="J47" s="202" t="s">
        <v>203</v>
      </c>
      <c r="K47" s="202" t="s">
        <v>205</v>
      </c>
      <c r="L47" s="203" t="s">
        <v>308</v>
      </c>
      <c r="M47" s="393"/>
    </row>
    <row r="48" spans="1:13" s="183" customFormat="1" ht="15.75">
      <c r="A48" s="41" t="s">
        <v>1343</v>
      </c>
      <c r="B48" s="202" t="s">
        <v>187</v>
      </c>
      <c r="C48" s="202" t="s">
        <v>2350</v>
      </c>
      <c r="D48" s="202" t="s">
        <v>190</v>
      </c>
      <c r="E48" s="200">
        <v>15</v>
      </c>
      <c r="F48" s="200">
        <v>1053</v>
      </c>
      <c r="G48" s="200">
        <v>21</v>
      </c>
      <c r="H48" s="202" t="s">
        <v>202</v>
      </c>
      <c r="I48" s="202" t="s">
        <v>196</v>
      </c>
      <c r="J48" s="202" t="s">
        <v>204</v>
      </c>
      <c r="K48" s="202" t="s">
        <v>315</v>
      </c>
      <c r="L48" s="203" t="s">
        <v>306</v>
      </c>
      <c r="M48" s="393"/>
    </row>
    <row r="49" spans="1:13" s="183" customFormat="1" ht="15.75">
      <c r="A49" s="41" t="s">
        <v>1343</v>
      </c>
      <c r="B49" s="202" t="s">
        <v>187</v>
      </c>
      <c r="C49" s="202" t="s">
        <v>2350</v>
      </c>
      <c r="D49" s="202" t="s">
        <v>190</v>
      </c>
      <c r="E49" s="200">
        <v>15</v>
      </c>
      <c r="F49" s="200">
        <v>1053</v>
      </c>
      <c r="G49" s="200">
        <v>22</v>
      </c>
      <c r="H49" s="202" t="s">
        <v>202</v>
      </c>
      <c r="I49" s="202" t="s">
        <v>196</v>
      </c>
      <c r="J49" s="202" t="s">
        <v>196</v>
      </c>
      <c r="K49" s="202" t="s">
        <v>316</v>
      </c>
      <c r="L49" s="203" t="s">
        <v>313</v>
      </c>
      <c r="M49" s="393"/>
    </row>
    <row r="50" spans="1:13" s="183" customFormat="1" ht="15.75">
      <c r="A50" s="41" t="s">
        <v>1343</v>
      </c>
      <c r="B50" s="202" t="s">
        <v>187</v>
      </c>
      <c r="C50" s="202" t="s">
        <v>2350</v>
      </c>
      <c r="D50" s="202" t="s">
        <v>190</v>
      </c>
      <c r="E50" s="200">
        <v>15</v>
      </c>
      <c r="F50" s="200">
        <v>1053</v>
      </c>
      <c r="G50" s="200">
        <v>23</v>
      </c>
      <c r="H50" s="202" t="s">
        <v>202</v>
      </c>
      <c r="I50" s="202" t="s">
        <v>196</v>
      </c>
      <c r="J50" s="202" t="s">
        <v>204</v>
      </c>
      <c r="K50" s="202" t="s">
        <v>311</v>
      </c>
      <c r="L50" s="203" t="s">
        <v>306</v>
      </c>
      <c r="M50" s="393"/>
    </row>
    <row r="51" spans="1:13" s="183" customFormat="1" ht="15.75">
      <c r="A51" s="41" t="s">
        <v>1343</v>
      </c>
      <c r="B51" s="202" t="s">
        <v>187</v>
      </c>
      <c r="C51" s="202" t="s">
        <v>2350</v>
      </c>
      <c r="D51" s="202" t="s">
        <v>190</v>
      </c>
      <c r="E51" s="200">
        <v>15</v>
      </c>
      <c r="F51" s="200">
        <v>1053</v>
      </c>
      <c r="G51" s="200">
        <v>24</v>
      </c>
      <c r="H51" s="202" t="s">
        <v>202</v>
      </c>
      <c r="I51" s="202" t="s">
        <v>196</v>
      </c>
      <c r="J51" s="202" t="s">
        <v>196</v>
      </c>
      <c r="K51" s="202" t="s">
        <v>316</v>
      </c>
      <c r="L51" s="203" t="s">
        <v>313</v>
      </c>
      <c r="M51" s="393"/>
    </row>
    <row r="52" spans="1:13" s="183" customFormat="1" ht="15.75">
      <c r="A52" s="41" t="s">
        <v>1343</v>
      </c>
      <c r="B52" s="202" t="s">
        <v>187</v>
      </c>
      <c r="C52" s="202" t="s">
        <v>2350</v>
      </c>
      <c r="D52" s="202" t="s">
        <v>190</v>
      </c>
      <c r="E52" s="200">
        <v>15</v>
      </c>
      <c r="F52" s="200">
        <v>1053</v>
      </c>
      <c r="G52" s="200">
        <v>25</v>
      </c>
      <c r="H52" s="202" t="s">
        <v>202</v>
      </c>
      <c r="I52" s="202" t="s">
        <v>201</v>
      </c>
      <c r="J52" s="202" t="s">
        <v>203</v>
      </c>
      <c r="K52" s="202" t="s">
        <v>205</v>
      </c>
      <c r="L52" s="203" t="s">
        <v>317</v>
      </c>
      <c r="M52" s="393"/>
    </row>
    <row r="53" spans="1:13" s="183" customFormat="1" ht="15.75">
      <c r="A53" s="41" t="s">
        <v>1343</v>
      </c>
      <c r="B53" s="202" t="s">
        <v>187</v>
      </c>
      <c r="C53" s="202" t="s">
        <v>2350</v>
      </c>
      <c r="D53" s="202" t="s">
        <v>190</v>
      </c>
      <c r="E53" s="200">
        <v>15</v>
      </c>
      <c r="F53" s="200">
        <v>1053</v>
      </c>
      <c r="G53" s="200">
        <v>26</v>
      </c>
      <c r="H53" s="202" t="s">
        <v>202</v>
      </c>
      <c r="I53" s="202" t="s">
        <v>207</v>
      </c>
      <c r="J53" s="202" t="s">
        <v>203</v>
      </c>
      <c r="K53" s="202" t="s">
        <v>318</v>
      </c>
      <c r="L53" s="203" t="s">
        <v>310</v>
      </c>
      <c r="M53" s="393"/>
    </row>
    <row r="54" spans="1:13" s="183" customFormat="1" ht="15.75">
      <c r="A54" s="41" t="s">
        <v>1343</v>
      </c>
      <c r="B54" s="202" t="s">
        <v>187</v>
      </c>
      <c r="C54" s="202" t="s">
        <v>2350</v>
      </c>
      <c r="D54" s="202" t="s">
        <v>190</v>
      </c>
      <c r="E54" s="200">
        <v>15</v>
      </c>
      <c r="F54" s="200">
        <v>1054</v>
      </c>
      <c r="G54" s="200">
        <v>2</v>
      </c>
      <c r="H54" s="202" t="s">
        <v>202</v>
      </c>
      <c r="I54" s="202" t="s">
        <v>196</v>
      </c>
      <c r="J54" s="202" t="s">
        <v>204</v>
      </c>
      <c r="K54" s="202" t="s">
        <v>311</v>
      </c>
      <c r="L54" s="203" t="s">
        <v>306</v>
      </c>
      <c r="M54" s="393"/>
    </row>
    <row r="55" spans="1:13" s="183" customFormat="1" ht="15.75">
      <c r="A55" s="41" t="s">
        <v>1343</v>
      </c>
      <c r="B55" s="202" t="s">
        <v>187</v>
      </c>
      <c r="C55" s="202" t="s">
        <v>2350</v>
      </c>
      <c r="D55" s="202" t="s">
        <v>190</v>
      </c>
      <c r="E55" s="200">
        <v>15</v>
      </c>
      <c r="F55" s="200">
        <v>1054</v>
      </c>
      <c r="G55" s="200">
        <v>3</v>
      </c>
      <c r="H55" s="202" t="s">
        <v>202</v>
      </c>
      <c r="I55" s="202" t="s">
        <v>196</v>
      </c>
      <c r="J55" s="202" t="s">
        <v>196</v>
      </c>
      <c r="K55" s="202" t="s">
        <v>312</v>
      </c>
      <c r="L55" s="203" t="s">
        <v>313</v>
      </c>
      <c r="M55" s="393"/>
    </row>
    <row r="56" spans="1:13" s="183" customFormat="1" ht="15.75">
      <c r="A56" s="41" t="s">
        <v>1343</v>
      </c>
      <c r="B56" s="202" t="s">
        <v>187</v>
      </c>
      <c r="C56" s="202" t="s">
        <v>2350</v>
      </c>
      <c r="D56" s="202" t="s">
        <v>190</v>
      </c>
      <c r="E56" s="200">
        <v>15</v>
      </c>
      <c r="F56" s="200">
        <v>1054</v>
      </c>
      <c r="G56" s="200">
        <v>4</v>
      </c>
      <c r="H56" s="202" t="s">
        <v>202</v>
      </c>
      <c r="I56" s="202" t="s">
        <v>196</v>
      </c>
      <c r="J56" s="202" t="s">
        <v>196</v>
      </c>
      <c r="K56" s="202" t="s">
        <v>316</v>
      </c>
      <c r="L56" s="203" t="s">
        <v>313</v>
      </c>
      <c r="M56" s="393"/>
    </row>
    <row r="57" spans="1:13" s="183" customFormat="1" ht="15.75">
      <c r="A57" s="41" t="s">
        <v>1343</v>
      </c>
      <c r="B57" s="202" t="s">
        <v>187</v>
      </c>
      <c r="C57" s="202" t="s">
        <v>2350</v>
      </c>
      <c r="D57" s="202" t="s">
        <v>190</v>
      </c>
      <c r="E57" s="200">
        <v>15</v>
      </c>
      <c r="F57" s="200">
        <v>1054</v>
      </c>
      <c r="G57" s="200">
        <v>6</v>
      </c>
      <c r="H57" s="202" t="s">
        <v>202</v>
      </c>
      <c r="I57" s="202" t="s">
        <v>196</v>
      </c>
      <c r="J57" s="202" t="s">
        <v>204</v>
      </c>
      <c r="K57" s="202" t="s">
        <v>311</v>
      </c>
      <c r="L57" s="203" t="s">
        <v>306</v>
      </c>
      <c r="M57" s="393"/>
    </row>
    <row r="58" spans="1:13" s="183" customFormat="1" ht="15.75">
      <c r="A58" s="41" t="s">
        <v>1343</v>
      </c>
      <c r="B58" s="202" t="s">
        <v>187</v>
      </c>
      <c r="C58" s="202" t="s">
        <v>2350</v>
      </c>
      <c r="D58" s="202" t="s">
        <v>190</v>
      </c>
      <c r="E58" s="200">
        <v>15</v>
      </c>
      <c r="F58" s="200">
        <v>1054</v>
      </c>
      <c r="G58" s="200">
        <v>7</v>
      </c>
      <c r="H58" s="202" t="s">
        <v>202</v>
      </c>
      <c r="I58" s="202" t="s">
        <v>196</v>
      </c>
      <c r="J58" s="202" t="s">
        <v>204</v>
      </c>
      <c r="K58" s="202" t="s">
        <v>311</v>
      </c>
      <c r="L58" s="203" t="s">
        <v>306</v>
      </c>
      <c r="M58" s="393"/>
    </row>
    <row r="59" spans="1:13" s="183" customFormat="1" ht="15.75">
      <c r="A59" s="41" t="s">
        <v>1343</v>
      </c>
      <c r="B59" s="202" t="s">
        <v>187</v>
      </c>
      <c r="C59" s="202" t="s">
        <v>2350</v>
      </c>
      <c r="D59" s="202" t="s">
        <v>190</v>
      </c>
      <c r="E59" s="200">
        <v>15</v>
      </c>
      <c r="F59" s="200">
        <v>1054</v>
      </c>
      <c r="G59" s="200">
        <v>8</v>
      </c>
      <c r="H59" s="202" t="s">
        <v>202</v>
      </c>
      <c r="I59" s="202" t="s">
        <v>196</v>
      </c>
      <c r="J59" s="202" t="s">
        <v>196</v>
      </c>
      <c r="K59" s="202" t="s">
        <v>312</v>
      </c>
      <c r="L59" s="203" t="s">
        <v>313</v>
      </c>
      <c r="M59" s="393"/>
    </row>
    <row r="60" spans="1:13" s="183" customFormat="1" ht="15.75" customHeight="1">
      <c r="A60" s="41" t="s">
        <v>1343</v>
      </c>
      <c r="B60" s="202" t="s">
        <v>187</v>
      </c>
      <c r="C60" s="202" t="s">
        <v>2350</v>
      </c>
      <c r="D60" s="202" t="s">
        <v>190</v>
      </c>
      <c r="E60" s="200">
        <v>15</v>
      </c>
      <c r="F60" s="200">
        <v>1054</v>
      </c>
      <c r="G60" s="200">
        <v>9</v>
      </c>
      <c r="H60" s="202" t="s">
        <v>202</v>
      </c>
      <c r="I60" s="202" t="s">
        <v>196</v>
      </c>
      <c r="J60" s="202" t="s">
        <v>196</v>
      </c>
      <c r="K60" s="202" t="s">
        <v>316</v>
      </c>
      <c r="L60" s="203" t="s">
        <v>313</v>
      </c>
      <c r="M60" s="393"/>
    </row>
    <row r="61" spans="1:13" s="183" customFormat="1" ht="15.75">
      <c r="A61" s="41" t="s">
        <v>1343</v>
      </c>
      <c r="B61" s="202" t="s">
        <v>187</v>
      </c>
      <c r="C61" s="202" t="s">
        <v>2350</v>
      </c>
      <c r="D61" s="202" t="s">
        <v>190</v>
      </c>
      <c r="E61" s="200">
        <v>15</v>
      </c>
      <c r="F61" s="200">
        <v>1054</v>
      </c>
      <c r="G61" s="200">
        <v>10</v>
      </c>
      <c r="H61" s="202" t="s">
        <v>202</v>
      </c>
      <c r="I61" s="202" t="s">
        <v>196</v>
      </c>
      <c r="J61" s="202" t="s">
        <v>204</v>
      </c>
      <c r="K61" s="202" t="s">
        <v>315</v>
      </c>
      <c r="L61" s="203" t="s">
        <v>306</v>
      </c>
      <c r="M61" s="393"/>
    </row>
    <row r="62" spans="1:13" s="183" customFormat="1" ht="15.75">
      <c r="A62" s="41" t="s">
        <v>1343</v>
      </c>
      <c r="B62" s="202" t="s">
        <v>187</v>
      </c>
      <c r="C62" s="202" t="s">
        <v>2350</v>
      </c>
      <c r="D62" s="202" t="s">
        <v>190</v>
      </c>
      <c r="E62" s="200">
        <v>15</v>
      </c>
      <c r="F62" s="200">
        <v>1054</v>
      </c>
      <c r="G62" s="200">
        <v>11</v>
      </c>
      <c r="H62" s="202" t="s">
        <v>202</v>
      </c>
      <c r="I62" s="202" t="s">
        <v>207</v>
      </c>
      <c r="J62" s="202" t="s">
        <v>204</v>
      </c>
      <c r="K62" s="202" t="s">
        <v>224</v>
      </c>
      <c r="L62" s="203" t="s">
        <v>314</v>
      </c>
      <c r="M62" s="393"/>
    </row>
    <row r="63" spans="1:13" s="183" customFormat="1" ht="15.75">
      <c r="A63" s="41" t="s">
        <v>1343</v>
      </c>
      <c r="B63" s="202" t="s">
        <v>187</v>
      </c>
      <c r="C63" s="202" t="s">
        <v>2350</v>
      </c>
      <c r="D63" s="202" t="s">
        <v>190</v>
      </c>
      <c r="E63" s="200">
        <v>15</v>
      </c>
      <c r="F63" s="200">
        <v>1054</v>
      </c>
      <c r="G63" s="200">
        <v>12</v>
      </c>
      <c r="H63" s="202" t="s">
        <v>202</v>
      </c>
      <c r="I63" s="202" t="s">
        <v>207</v>
      </c>
      <c r="J63" s="202" t="s">
        <v>204</v>
      </c>
      <c r="K63" s="202" t="s">
        <v>228</v>
      </c>
      <c r="L63" s="203" t="s">
        <v>314</v>
      </c>
      <c r="M63" s="393"/>
    </row>
    <row r="64" spans="1:13" s="183" customFormat="1" ht="15.75">
      <c r="A64" s="41" t="s">
        <v>1343</v>
      </c>
      <c r="B64" s="202" t="s">
        <v>187</v>
      </c>
      <c r="C64" s="202" t="s">
        <v>2350</v>
      </c>
      <c r="D64" s="202" t="s">
        <v>190</v>
      </c>
      <c r="E64" s="200">
        <v>15</v>
      </c>
      <c r="F64" s="200">
        <v>1055</v>
      </c>
      <c r="G64" s="200">
        <v>2</v>
      </c>
      <c r="H64" s="202" t="s">
        <v>202</v>
      </c>
      <c r="I64" s="202" t="s">
        <v>196</v>
      </c>
      <c r="J64" s="202" t="s">
        <v>203</v>
      </c>
      <c r="K64" s="202" t="s">
        <v>205</v>
      </c>
      <c r="L64" s="203" t="s">
        <v>308</v>
      </c>
      <c r="M64" s="393"/>
    </row>
    <row r="65" spans="1:13" s="183" customFormat="1" ht="15.75">
      <c r="A65" s="41" t="s">
        <v>1343</v>
      </c>
      <c r="B65" s="202" t="s">
        <v>187</v>
      </c>
      <c r="C65" s="202" t="s">
        <v>2350</v>
      </c>
      <c r="D65" s="202" t="s">
        <v>190</v>
      </c>
      <c r="E65" s="200">
        <v>15</v>
      </c>
      <c r="F65" s="200">
        <v>1055</v>
      </c>
      <c r="G65" s="200">
        <v>3</v>
      </c>
      <c r="H65" s="202" t="s">
        <v>202</v>
      </c>
      <c r="I65" s="202" t="s">
        <v>196</v>
      </c>
      <c r="J65" s="202" t="s">
        <v>203</v>
      </c>
      <c r="K65" s="202" t="s">
        <v>245</v>
      </c>
      <c r="L65" s="203" t="s">
        <v>308</v>
      </c>
      <c r="M65" s="393"/>
    </row>
    <row r="66" spans="1:13" s="183" customFormat="1" ht="15.75">
      <c r="A66" s="41" t="s">
        <v>1343</v>
      </c>
      <c r="B66" s="202" t="s">
        <v>187</v>
      </c>
      <c r="C66" s="202" t="s">
        <v>2350</v>
      </c>
      <c r="D66" s="202" t="s">
        <v>190</v>
      </c>
      <c r="E66" s="200">
        <v>15</v>
      </c>
      <c r="F66" s="200">
        <v>1055</v>
      </c>
      <c r="G66" s="200">
        <v>4</v>
      </c>
      <c r="H66" s="202" t="s">
        <v>202</v>
      </c>
      <c r="I66" s="202" t="s">
        <v>196</v>
      </c>
      <c r="J66" s="202" t="s">
        <v>203</v>
      </c>
      <c r="K66" s="202" t="s">
        <v>205</v>
      </c>
      <c r="L66" s="203" t="s">
        <v>308</v>
      </c>
      <c r="M66" s="393"/>
    </row>
    <row r="67" spans="1:13" s="183" customFormat="1" ht="15.75">
      <c r="A67" s="41" t="s">
        <v>1343</v>
      </c>
      <c r="B67" s="202" t="s">
        <v>187</v>
      </c>
      <c r="C67" s="202" t="s">
        <v>2350</v>
      </c>
      <c r="D67" s="202" t="s">
        <v>190</v>
      </c>
      <c r="E67" s="200">
        <v>15</v>
      </c>
      <c r="F67" s="200">
        <v>1055</v>
      </c>
      <c r="G67" s="200">
        <v>6</v>
      </c>
      <c r="H67" s="202" t="s">
        <v>202</v>
      </c>
      <c r="I67" s="202" t="s">
        <v>196</v>
      </c>
      <c r="J67" s="202" t="s">
        <v>203</v>
      </c>
      <c r="K67" s="202" t="s">
        <v>245</v>
      </c>
      <c r="L67" s="203" t="s">
        <v>308</v>
      </c>
      <c r="M67" s="393"/>
    </row>
    <row r="68" spans="1:13" s="183" customFormat="1" ht="15.75">
      <c r="A68" s="41" t="s">
        <v>1343</v>
      </c>
      <c r="B68" s="202" t="s">
        <v>187</v>
      </c>
      <c r="C68" s="202" t="s">
        <v>2350</v>
      </c>
      <c r="D68" s="202" t="s">
        <v>190</v>
      </c>
      <c r="E68" s="200">
        <v>15</v>
      </c>
      <c r="F68" s="200">
        <v>1055</v>
      </c>
      <c r="G68" s="200">
        <v>7</v>
      </c>
      <c r="H68" s="202" t="s">
        <v>202</v>
      </c>
      <c r="I68" s="202" t="s">
        <v>196</v>
      </c>
      <c r="J68" s="202" t="s">
        <v>203</v>
      </c>
      <c r="K68" s="202" t="s">
        <v>205</v>
      </c>
      <c r="L68" s="203" t="s">
        <v>308</v>
      </c>
      <c r="M68" s="393"/>
    </row>
    <row r="69" spans="1:13" s="183" customFormat="1" ht="15.75">
      <c r="A69" s="41" t="s">
        <v>1343</v>
      </c>
      <c r="B69" s="202" t="s">
        <v>187</v>
      </c>
      <c r="C69" s="202" t="s">
        <v>2350</v>
      </c>
      <c r="D69" s="202" t="s">
        <v>190</v>
      </c>
      <c r="E69" s="200">
        <v>15</v>
      </c>
      <c r="F69" s="200">
        <v>1055</v>
      </c>
      <c r="G69" s="200">
        <v>8</v>
      </c>
      <c r="H69" s="202" t="s">
        <v>202</v>
      </c>
      <c r="I69" s="202" t="s">
        <v>201</v>
      </c>
      <c r="J69" s="202" t="s">
        <v>203</v>
      </c>
      <c r="K69" s="202" t="s">
        <v>205</v>
      </c>
      <c r="L69" s="203" t="s">
        <v>317</v>
      </c>
      <c r="M69" s="393"/>
    </row>
    <row r="70" spans="1:13" s="183" customFormat="1" ht="15.75">
      <c r="A70" s="41" t="s">
        <v>1343</v>
      </c>
      <c r="B70" s="202" t="s">
        <v>187</v>
      </c>
      <c r="C70" s="202" t="s">
        <v>2350</v>
      </c>
      <c r="D70" s="202" t="s">
        <v>190</v>
      </c>
      <c r="E70" s="200">
        <v>15</v>
      </c>
      <c r="F70" s="200">
        <v>1055</v>
      </c>
      <c r="G70" s="200">
        <v>9</v>
      </c>
      <c r="H70" s="202" t="s">
        <v>202</v>
      </c>
      <c r="I70" s="202" t="s">
        <v>196</v>
      </c>
      <c r="J70" s="202" t="s">
        <v>204</v>
      </c>
      <c r="K70" s="202" t="s">
        <v>245</v>
      </c>
      <c r="L70" s="203" t="s">
        <v>306</v>
      </c>
      <c r="M70" s="393"/>
    </row>
    <row r="71" spans="1:13" s="183" customFormat="1" ht="15.75">
      <c r="A71" s="41" t="s">
        <v>1343</v>
      </c>
      <c r="B71" s="202" t="s">
        <v>187</v>
      </c>
      <c r="C71" s="202" t="s">
        <v>2350</v>
      </c>
      <c r="D71" s="202" t="s">
        <v>190</v>
      </c>
      <c r="E71" s="200">
        <v>15</v>
      </c>
      <c r="F71" s="200">
        <v>1055</v>
      </c>
      <c r="G71" s="200">
        <v>10</v>
      </c>
      <c r="H71" s="202" t="s">
        <v>202</v>
      </c>
      <c r="I71" s="202" t="s">
        <v>196</v>
      </c>
      <c r="J71" s="202" t="s">
        <v>203</v>
      </c>
      <c r="K71" s="202" t="s">
        <v>245</v>
      </c>
      <c r="L71" s="203" t="s">
        <v>308</v>
      </c>
      <c r="M71" s="393"/>
    </row>
    <row r="72" spans="1:13" s="183" customFormat="1" ht="15.75">
      <c r="A72" s="41" t="s">
        <v>1343</v>
      </c>
      <c r="B72" s="202" t="s">
        <v>187</v>
      </c>
      <c r="C72" s="202" t="s">
        <v>2350</v>
      </c>
      <c r="D72" s="202" t="s">
        <v>190</v>
      </c>
      <c r="E72" s="200">
        <v>15</v>
      </c>
      <c r="F72" s="200">
        <v>1055</v>
      </c>
      <c r="G72" s="200">
        <v>11</v>
      </c>
      <c r="H72" s="202" t="s">
        <v>202</v>
      </c>
      <c r="I72" s="202" t="s">
        <v>207</v>
      </c>
      <c r="J72" s="202" t="s">
        <v>203</v>
      </c>
      <c r="K72" s="202" t="s">
        <v>318</v>
      </c>
      <c r="L72" s="203" t="s">
        <v>310</v>
      </c>
      <c r="M72" s="393"/>
    </row>
    <row r="73" spans="1:13" s="183" customFormat="1" ht="15.75">
      <c r="A73" s="41" t="s">
        <v>1343</v>
      </c>
      <c r="B73" s="202" t="s">
        <v>187</v>
      </c>
      <c r="C73" s="202" t="s">
        <v>2350</v>
      </c>
      <c r="D73" s="202" t="s">
        <v>190</v>
      </c>
      <c r="E73" s="200">
        <v>15</v>
      </c>
      <c r="F73" s="200">
        <v>1055</v>
      </c>
      <c r="G73" s="200">
        <v>12</v>
      </c>
      <c r="H73" s="202" t="s">
        <v>202</v>
      </c>
      <c r="I73" s="202" t="s">
        <v>207</v>
      </c>
      <c r="J73" s="202" t="s">
        <v>203</v>
      </c>
      <c r="K73" s="202" t="s">
        <v>309</v>
      </c>
      <c r="L73" s="203" t="s">
        <v>310</v>
      </c>
      <c r="M73" s="392"/>
    </row>
    <row r="74" spans="1:13" s="183" customFormat="1" ht="15.75">
      <c r="A74" s="41" t="s">
        <v>1343</v>
      </c>
      <c r="B74" s="202" t="s">
        <v>187</v>
      </c>
      <c r="C74" s="202" t="s">
        <v>2349</v>
      </c>
      <c r="D74" s="202" t="s">
        <v>190</v>
      </c>
      <c r="E74" s="200">
        <v>15</v>
      </c>
      <c r="F74" s="200">
        <v>1122</v>
      </c>
      <c r="G74" s="200">
        <v>2</v>
      </c>
      <c r="H74" s="202" t="s">
        <v>235</v>
      </c>
      <c r="I74" s="202" t="s">
        <v>192</v>
      </c>
      <c r="J74" s="202" t="s">
        <v>222</v>
      </c>
      <c r="K74" s="202" t="s">
        <v>319</v>
      </c>
      <c r="L74" s="203" t="s">
        <v>320</v>
      </c>
      <c r="M74" s="361" t="s">
        <v>1583</v>
      </c>
    </row>
    <row r="75" spans="1:13" s="183" customFormat="1" ht="15.75">
      <c r="A75" s="41" t="s">
        <v>1343</v>
      </c>
      <c r="B75" s="202" t="s">
        <v>187</v>
      </c>
      <c r="C75" s="202" t="s">
        <v>2349</v>
      </c>
      <c r="D75" s="202" t="s">
        <v>190</v>
      </c>
      <c r="E75" s="200">
        <v>15</v>
      </c>
      <c r="F75" s="200">
        <v>1122</v>
      </c>
      <c r="G75" s="200">
        <v>3</v>
      </c>
      <c r="H75" s="202" t="s">
        <v>214</v>
      </c>
      <c r="I75" s="202" t="s">
        <v>196</v>
      </c>
      <c r="J75" s="202" t="s">
        <v>321</v>
      </c>
      <c r="K75" s="202" t="s">
        <v>322</v>
      </c>
      <c r="L75" s="203" t="s">
        <v>323</v>
      </c>
      <c r="M75" s="362"/>
    </row>
    <row r="76" ht="12" customHeight="1"/>
    <row r="77" spans="3:14" ht="12.75">
      <c r="C77" s="60"/>
      <c r="D77" s="60"/>
      <c r="E77" s="90"/>
      <c r="G77" s="143"/>
      <c r="H77" s="143"/>
      <c r="I77" s="143"/>
      <c r="J77" s="143"/>
      <c r="K77" s="143"/>
      <c r="L77" s="60"/>
      <c r="M77" s="132"/>
      <c r="N77" s="39"/>
    </row>
    <row r="78" spans="3:14" ht="12.75">
      <c r="C78" s="60"/>
      <c r="D78" s="60"/>
      <c r="E78" s="90"/>
      <c r="G78" s="143"/>
      <c r="H78" s="143"/>
      <c r="I78" s="143"/>
      <c r="J78" s="143"/>
      <c r="K78" s="143"/>
      <c r="L78" s="60"/>
      <c r="M78" s="132"/>
      <c r="N78" s="39"/>
    </row>
    <row r="79" spans="3:14" ht="12.75">
      <c r="C79" s="60"/>
      <c r="D79" s="60"/>
      <c r="E79" s="90"/>
      <c r="G79" s="143"/>
      <c r="H79" s="143"/>
      <c r="I79" s="143"/>
      <c r="J79" s="143"/>
      <c r="K79" s="143"/>
      <c r="L79" s="60"/>
      <c r="M79" s="132"/>
      <c r="N79" s="39"/>
    </row>
  </sheetData>
  <sheetProtection/>
  <mergeCells count="6">
    <mergeCell ref="A1:M1"/>
    <mergeCell ref="M15:M16"/>
    <mergeCell ref="M74:M75"/>
    <mergeCell ref="M10:M14"/>
    <mergeCell ref="M30:M73"/>
    <mergeCell ref="M22:M24"/>
  </mergeCells>
  <printOptions/>
  <pageMargins left="1.32" right="0.35433070866141736" top="0.984251968503937" bottom="0.984251968503937" header="0.5118110236220472" footer="0.5118110236220472"/>
  <pageSetup fitToHeight="80" fitToWidth="1" horizontalDpi="600" verticalDpi="600" orientation="landscape" paperSize="8" r:id="rId1"/>
  <headerFooter alignWithMargins="0">
    <oddHeader>&amp;LComune di Bracigliano (SA)&amp;CElenco dei Fabbricati estratti da Catasto&amp;RInventario beni 2016</oddHeader>
    <oddFooter>&amp;CPag.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6.140625" style="48" bestFit="1" customWidth="1"/>
    <col min="2" max="2" width="18.140625" style="48" bestFit="1" customWidth="1"/>
    <col min="3" max="3" width="6.7109375" style="48" bestFit="1" customWidth="1"/>
    <col min="4" max="4" width="8.57421875" style="48" bestFit="1" customWidth="1"/>
    <col min="5" max="5" width="5.421875" style="225" bestFit="1" customWidth="1"/>
    <col min="6" max="6" width="5.00390625" style="48" bestFit="1" customWidth="1"/>
    <col min="7" max="7" width="7.140625" style="48" bestFit="1" customWidth="1"/>
    <col min="8" max="8" width="7.421875" style="48" bestFit="1" customWidth="1"/>
    <col min="9" max="9" width="6.00390625" style="48" bestFit="1" customWidth="1"/>
    <col min="10" max="10" width="10.140625" style="226" bestFit="1" customWidth="1"/>
    <col min="11" max="11" width="53.421875" style="226" bestFit="1" customWidth="1"/>
    <col min="12" max="12" width="5.00390625" style="226" bestFit="1" customWidth="1"/>
    <col min="13" max="13" width="15.421875" style="146" bestFit="1" customWidth="1"/>
    <col min="14" max="14" width="6.57421875" style="38" bestFit="1" customWidth="1"/>
    <col min="15" max="15" width="7.421875" style="45" bestFit="1" customWidth="1"/>
    <col min="16" max="17" width="3.57421875" style="45" bestFit="1" customWidth="1"/>
    <col min="18" max="20" width="9.140625" style="45" customWidth="1"/>
    <col min="21" max="21" width="17.7109375" style="45" bestFit="1" customWidth="1"/>
    <col min="22" max="22" width="17.28125" style="45" bestFit="1" customWidth="1"/>
    <col min="23" max="23" width="7.00390625" style="45" bestFit="1" customWidth="1"/>
    <col min="24" max="24" width="8.7109375" style="45" bestFit="1" customWidth="1"/>
    <col min="25" max="25" width="11.28125" style="45" bestFit="1" customWidth="1"/>
    <col min="26" max="26" width="1.8515625" style="45" bestFit="1" customWidth="1"/>
    <col min="27" max="28" width="9.140625" style="45" customWidth="1"/>
    <col min="29" max="29" width="7.00390625" style="45" bestFit="1" customWidth="1"/>
    <col min="30" max="30" width="8.7109375" style="45" bestFit="1" customWidth="1"/>
    <col min="31" max="31" width="11.28125" style="45" bestFit="1" customWidth="1"/>
    <col min="32" max="32" width="1.8515625" style="45" bestFit="1" customWidth="1"/>
    <col min="33" max="16384" width="9.140625" style="45" customWidth="1"/>
  </cols>
  <sheetData>
    <row r="1" spans="1:13" ht="12.75">
      <c r="A1" s="355" t="s">
        <v>2245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s="199" customFormat="1" ht="15.75">
      <c r="A2" s="102" t="s">
        <v>1152</v>
      </c>
      <c r="B2" s="127" t="s">
        <v>1335</v>
      </c>
      <c r="C2" s="127" t="s">
        <v>1156</v>
      </c>
      <c r="D2" s="127" t="s">
        <v>1157</v>
      </c>
      <c r="E2" s="210" t="s">
        <v>1148</v>
      </c>
      <c r="F2" s="127" t="s">
        <v>1149</v>
      </c>
      <c r="G2" s="127" t="s">
        <v>1168</v>
      </c>
      <c r="H2" s="127" t="s">
        <v>1150</v>
      </c>
      <c r="I2" s="169" t="s">
        <v>1281</v>
      </c>
      <c r="J2" s="169" t="s">
        <v>1282</v>
      </c>
      <c r="K2" s="127" t="s">
        <v>1284</v>
      </c>
      <c r="L2" s="108" t="s">
        <v>1283</v>
      </c>
      <c r="M2" s="130" t="s">
        <v>578</v>
      </c>
    </row>
    <row r="3" spans="1:13" s="183" customFormat="1" ht="15.75">
      <c r="A3" s="55" t="s">
        <v>1272</v>
      </c>
      <c r="B3" s="231" t="s">
        <v>2241</v>
      </c>
      <c r="C3" s="213">
        <v>5</v>
      </c>
      <c r="D3" s="213">
        <v>724</v>
      </c>
      <c r="E3" s="213">
        <v>1</v>
      </c>
      <c r="F3" s="214" t="s">
        <v>206</v>
      </c>
      <c r="G3" s="214" t="s">
        <v>239</v>
      </c>
      <c r="H3" s="214" t="s">
        <v>253</v>
      </c>
      <c r="I3" s="214" t="s">
        <v>254</v>
      </c>
      <c r="J3" s="215">
        <v>86.76</v>
      </c>
      <c r="K3" s="214" t="s">
        <v>2356</v>
      </c>
      <c r="L3" s="214" t="s">
        <v>190</v>
      </c>
      <c r="M3" s="185" t="s">
        <v>2244</v>
      </c>
    </row>
    <row r="4" spans="1:13" s="183" customFormat="1" ht="15.75">
      <c r="A4" s="55" t="s">
        <v>1272</v>
      </c>
      <c r="B4" s="55" t="s">
        <v>2242</v>
      </c>
      <c r="C4" s="217">
        <v>6</v>
      </c>
      <c r="D4" s="217">
        <v>403</v>
      </c>
      <c r="E4" s="218"/>
      <c r="F4" s="218" t="s">
        <v>256</v>
      </c>
      <c r="G4" s="218"/>
      <c r="H4" s="218"/>
      <c r="I4" s="218"/>
      <c r="J4" s="215">
        <v>1389</v>
      </c>
      <c r="K4" s="218" t="s">
        <v>2356</v>
      </c>
      <c r="L4" s="218" t="s">
        <v>190</v>
      </c>
      <c r="M4" s="185" t="s">
        <v>2244</v>
      </c>
    </row>
    <row r="5" spans="1:13" s="183" customFormat="1" ht="15.75">
      <c r="A5" s="55" t="s">
        <v>1272</v>
      </c>
      <c r="B5" s="55" t="s">
        <v>2242</v>
      </c>
      <c r="C5" s="217">
        <v>6</v>
      </c>
      <c r="D5" s="217">
        <v>408</v>
      </c>
      <c r="E5" s="218"/>
      <c r="F5" s="218" t="s">
        <v>206</v>
      </c>
      <c r="G5" s="218" t="s">
        <v>203</v>
      </c>
      <c r="H5" s="218" t="s">
        <v>249</v>
      </c>
      <c r="I5" s="218" t="s">
        <v>242</v>
      </c>
      <c r="J5" s="215">
        <v>59.65</v>
      </c>
      <c r="K5" s="218" t="s">
        <v>2356</v>
      </c>
      <c r="L5" s="218" t="s">
        <v>190</v>
      </c>
      <c r="M5" s="185" t="s">
        <v>2244</v>
      </c>
    </row>
    <row r="6" spans="1:13" s="183" customFormat="1" ht="15.75">
      <c r="A6" s="55" t="s">
        <v>1272</v>
      </c>
      <c r="B6" s="55" t="s">
        <v>2242</v>
      </c>
      <c r="C6" s="217">
        <v>6</v>
      </c>
      <c r="D6" s="217">
        <v>430</v>
      </c>
      <c r="E6" s="217">
        <v>1</v>
      </c>
      <c r="F6" s="218" t="s">
        <v>195</v>
      </c>
      <c r="G6" s="218" t="s">
        <v>199</v>
      </c>
      <c r="H6" s="218" t="s">
        <v>226</v>
      </c>
      <c r="I6" s="218" t="s">
        <v>227</v>
      </c>
      <c r="J6" s="215">
        <v>189.8</v>
      </c>
      <c r="K6" s="218" t="s">
        <v>2357</v>
      </c>
      <c r="L6" s="218" t="s">
        <v>190</v>
      </c>
      <c r="M6" s="185" t="s">
        <v>2244</v>
      </c>
    </row>
    <row r="7" spans="1:13" s="183" customFormat="1" ht="15.75">
      <c r="A7" s="55" t="s">
        <v>1272</v>
      </c>
      <c r="B7" s="55" t="s">
        <v>2242</v>
      </c>
      <c r="C7" s="217">
        <v>9</v>
      </c>
      <c r="D7" s="217">
        <v>673</v>
      </c>
      <c r="E7" s="217">
        <v>10</v>
      </c>
      <c r="F7" s="218" t="s">
        <v>195</v>
      </c>
      <c r="G7" s="218" t="s">
        <v>199</v>
      </c>
      <c r="H7" s="218" t="s">
        <v>238</v>
      </c>
      <c r="I7" s="218" t="s">
        <v>259</v>
      </c>
      <c r="J7" s="215">
        <v>460.94</v>
      </c>
      <c r="K7" s="218" t="s">
        <v>2358</v>
      </c>
      <c r="L7" s="218"/>
      <c r="M7" s="185" t="s">
        <v>2244</v>
      </c>
    </row>
    <row r="8" spans="1:13" s="183" customFormat="1" ht="15.75">
      <c r="A8" s="55" t="s">
        <v>1272</v>
      </c>
      <c r="B8" s="55" t="s">
        <v>2243</v>
      </c>
      <c r="C8" s="217">
        <v>9</v>
      </c>
      <c r="D8" s="217">
        <v>1505</v>
      </c>
      <c r="E8" s="217">
        <v>16</v>
      </c>
      <c r="F8" s="218" t="s">
        <v>202</v>
      </c>
      <c r="G8" s="218" t="s">
        <v>201</v>
      </c>
      <c r="H8" s="218" t="s">
        <v>231</v>
      </c>
      <c r="I8" s="218" t="s">
        <v>229</v>
      </c>
      <c r="J8" s="241">
        <v>596.51</v>
      </c>
      <c r="K8" s="218" t="s">
        <v>2359</v>
      </c>
      <c r="L8" s="218" t="s">
        <v>190</v>
      </c>
      <c r="M8" s="185" t="s">
        <v>2244</v>
      </c>
    </row>
    <row r="9" spans="1:13" s="183" customFormat="1" ht="15.75" customHeight="1">
      <c r="A9" s="55" t="s">
        <v>1272</v>
      </c>
      <c r="B9" s="55" t="s">
        <v>2243</v>
      </c>
      <c r="C9" s="217">
        <v>10</v>
      </c>
      <c r="D9" s="217">
        <v>1214</v>
      </c>
      <c r="E9" s="217">
        <v>1</v>
      </c>
      <c r="F9" s="218" t="s">
        <v>188</v>
      </c>
      <c r="G9" s="218"/>
      <c r="H9" s="218"/>
      <c r="I9" s="218" t="s">
        <v>250</v>
      </c>
      <c r="J9" s="241"/>
      <c r="K9" s="218" t="s">
        <v>2347</v>
      </c>
      <c r="L9" s="218"/>
      <c r="M9" s="185" t="s">
        <v>2244</v>
      </c>
    </row>
    <row r="10" spans="1:13" s="183" customFormat="1" ht="15.75">
      <c r="A10" s="55" t="s">
        <v>1272</v>
      </c>
      <c r="B10" s="55" t="s">
        <v>2243</v>
      </c>
      <c r="C10" s="217">
        <v>10</v>
      </c>
      <c r="D10" s="217">
        <v>1214</v>
      </c>
      <c r="E10" s="217">
        <v>2</v>
      </c>
      <c r="F10" s="218" t="s">
        <v>188</v>
      </c>
      <c r="G10" s="218"/>
      <c r="H10" s="218"/>
      <c r="I10" s="218" t="s">
        <v>246</v>
      </c>
      <c r="J10" s="241"/>
      <c r="K10" s="218" t="s">
        <v>2347</v>
      </c>
      <c r="L10" s="218"/>
      <c r="M10" s="185" t="s">
        <v>2244</v>
      </c>
    </row>
    <row r="11" spans="1:13" s="183" customFormat="1" ht="15.75">
      <c r="A11" s="55" t="s">
        <v>1272</v>
      </c>
      <c r="B11" s="55" t="s">
        <v>2242</v>
      </c>
      <c r="C11" s="217">
        <v>13</v>
      </c>
      <c r="D11" s="217">
        <v>68</v>
      </c>
      <c r="E11" s="218"/>
      <c r="F11" s="218" t="s">
        <v>206</v>
      </c>
      <c r="G11" s="218" t="s">
        <v>199</v>
      </c>
      <c r="H11" s="218" t="s">
        <v>239</v>
      </c>
      <c r="I11" s="218"/>
      <c r="J11" s="241">
        <v>4.96</v>
      </c>
      <c r="K11" s="218" t="s">
        <v>2364</v>
      </c>
      <c r="L11" s="218"/>
      <c r="M11" s="185" t="s">
        <v>2244</v>
      </c>
    </row>
    <row r="12" spans="1:13" s="183" customFormat="1" ht="15.75">
      <c r="A12" s="55" t="s">
        <v>1272</v>
      </c>
      <c r="B12" s="55" t="s">
        <v>2242</v>
      </c>
      <c r="C12" s="217">
        <v>13</v>
      </c>
      <c r="D12" s="217">
        <v>69</v>
      </c>
      <c r="E12" s="217">
        <v>1</v>
      </c>
      <c r="F12" s="218" t="s">
        <v>195</v>
      </c>
      <c r="G12" s="218" t="s">
        <v>199</v>
      </c>
      <c r="H12" s="218" t="s">
        <v>1151</v>
      </c>
      <c r="I12" s="218"/>
      <c r="J12" s="241">
        <v>54.23</v>
      </c>
      <c r="K12" s="218" t="s">
        <v>251</v>
      </c>
      <c r="L12" s="218"/>
      <c r="M12" s="185" t="s">
        <v>2244</v>
      </c>
    </row>
    <row r="13" spans="1:13" s="183" customFormat="1" ht="15.75">
      <c r="A13" s="55" t="s">
        <v>1272</v>
      </c>
      <c r="B13" s="55" t="s">
        <v>2242</v>
      </c>
      <c r="C13" s="217">
        <v>13</v>
      </c>
      <c r="D13" s="217">
        <v>69</v>
      </c>
      <c r="E13" s="217">
        <v>2</v>
      </c>
      <c r="F13" s="218" t="s">
        <v>278</v>
      </c>
      <c r="G13" s="218" t="s">
        <v>199</v>
      </c>
      <c r="H13" s="218" t="s">
        <v>237</v>
      </c>
      <c r="I13" s="218"/>
      <c r="J13" s="241">
        <v>29.75</v>
      </c>
      <c r="K13" s="218" t="s">
        <v>251</v>
      </c>
      <c r="L13" s="218"/>
      <c r="M13" s="185" t="s">
        <v>2244</v>
      </c>
    </row>
    <row r="14" spans="1:13" s="183" customFormat="1" ht="15.75">
      <c r="A14" s="55" t="s">
        <v>1272</v>
      </c>
      <c r="B14" s="55" t="s">
        <v>2242</v>
      </c>
      <c r="C14" s="217">
        <v>13</v>
      </c>
      <c r="D14" s="217">
        <v>69</v>
      </c>
      <c r="E14" s="217">
        <v>3</v>
      </c>
      <c r="F14" s="218" t="s">
        <v>195</v>
      </c>
      <c r="G14" s="218" t="s">
        <v>199</v>
      </c>
      <c r="H14" s="218" t="s">
        <v>230</v>
      </c>
      <c r="I14" s="218"/>
      <c r="J14" s="241">
        <v>135.57</v>
      </c>
      <c r="K14" s="218" t="s">
        <v>251</v>
      </c>
      <c r="L14" s="218"/>
      <c r="M14" s="185" t="s">
        <v>2244</v>
      </c>
    </row>
    <row r="15" spans="1:13" s="183" customFormat="1" ht="15.75">
      <c r="A15" s="55" t="s">
        <v>1272</v>
      </c>
      <c r="B15" s="55" t="s">
        <v>2242</v>
      </c>
      <c r="C15" s="217">
        <v>13</v>
      </c>
      <c r="D15" s="217">
        <v>235</v>
      </c>
      <c r="E15" s="217">
        <v>2</v>
      </c>
      <c r="F15" s="218" t="s">
        <v>195</v>
      </c>
      <c r="G15" s="218" t="s">
        <v>199</v>
      </c>
      <c r="H15" s="218" t="s">
        <v>196</v>
      </c>
      <c r="I15" s="218"/>
      <c r="J15" s="241">
        <v>216.91</v>
      </c>
      <c r="K15" s="218" t="s">
        <v>2365</v>
      </c>
      <c r="L15" s="217">
        <v>3</v>
      </c>
      <c r="M15" s="185" t="s">
        <v>2244</v>
      </c>
    </row>
    <row r="16" spans="1:13" s="183" customFormat="1" ht="15.75">
      <c r="A16" s="55" t="s">
        <v>1272</v>
      </c>
      <c r="B16" s="55" t="s">
        <v>2242</v>
      </c>
      <c r="C16" s="217">
        <v>13</v>
      </c>
      <c r="D16" s="217">
        <v>293</v>
      </c>
      <c r="E16" s="217">
        <v>1</v>
      </c>
      <c r="F16" s="218" t="s">
        <v>206</v>
      </c>
      <c r="G16" s="218" t="s">
        <v>239</v>
      </c>
      <c r="H16" s="218" t="s">
        <v>286</v>
      </c>
      <c r="I16" s="218" t="s">
        <v>253</v>
      </c>
      <c r="J16" s="241">
        <v>83.15</v>
      </c>
      <c r="K16" s="218" t="s">
        <v>2348</v>
      </c>
      <c r="L16" s="218"/>
      <c r="M16" s="185" t="s">
        <v>2244</v>
      </c>
    </row>
    <row r="17" spans="1:13" s="183" customFormat="1" ht="15.75">
      <c r="A17" s="55" t="s">
        <v>1272</v>
      </c>
      <c r="B17" s="231" t="s">
        <v>2241</v>
      </c>
      <c r="C17" s="217">
        <v>13</v>
      </c>
      <c r="D17" s="217">
        <v>540</v>
      </c>
      <c r="E17" s="217">
        <v>3</v>
      </c>
      <c r="F17" s="218" t="s">
        <v>288</v>
      </c>
      <c r="G17" s="218" t="s">
        <v>1151</v>
      </c>
      <c r="H17" s="218" t="s">
        <v>230</v>
      </c>
      <c r="I17" s="218"/>
      <c r="J17" s="241">
        <v>46.48</v>
      </c>
      <c r="K17" s="218" t="s">
        <v>2355</v>
      </c>
      <c r="L17" s="217">
        <v>27</v>
      </c>
      <c r="M17" s="185" t="s">
        <v>2244</v>
      </c>
    </row>
    <row r="18" spans="1:13" s="183" customFormat="1" ht="15.75">
      <c r="A18" s="55" t="s">
        <v>1272</v>
      </c>
      <c r="B18" s="231" t="s">
        <v>2241</v>
      </c>
      <c r="C18" s="217">
        <v>13</v>
      </c>
      <c r="D18" s="217">
        <v>540</v>
      </c>
      <c r="E18" s="217">
        <v>5</v>
      </c>
      <c r="F18" s="218" t="s">
        <v>288</v>
      </c>
      <c r="G18" s="218" t="s">
        <v>199</v>
      </c>
      <c r="H18" s="218" t="s">
        <v>196</v>
      </c>
      <c r="I18" s="218"/>
      <c r="J18" s="241">
        <v>86.76</v>
      </c>
      <c r="K18" s="218" t="s">
        <v>252</v>
      </c>
      <c r="L18" s="218"/>
      <c r="M18" s="185" t="s">
        <v>2244</v>
      </c>
    </row>
    <row r="19" spans="1:13" s="183" customFormat="1" ht="15.75">
      <c r="A19" s="55" t="s">
        <v>1272</v>
      </c>
      <c r="B19" s="231" t="s">
        <v>2241</v>
      </c>
      <c r="C19" s="217">
        <v>13</v>
      </c>
      <c r="D19" s="217">
        <v>540</v>
      </c>
      <c r="E19" s="217">
        <v>5</v>
      </c>
      <c r="F19" s="218" t="s">
        <v>288</v>
      </c>
      <c r="G19" s="218" t="s">
        <v>199</v>
      </c>
      <c r="H19" s="218" t="s">
        <v>196</v>
      </c>
      <c r="I19" s="218"/>
      <c r="J19" s="241">
        <v>86.76</v>
      </c>
      <c r="K19" s="218" t="s">
        <v>2355</v>
      </c>
      <c r="L19" s="217">
        <v>99</v>
      </c>
      <c r="M19" s="185" t="s">
        <v>2244</v>
      </c>
    </row>
    <row r="20" spans="1:13" s="183" customFormat="1" ht="15.75" customHeight="1">
      <c r="A20" s="55" t="s">
        <v>1272</v>
      </c>
      <c r="B20" s="231" t="s">
        <v>2241</v>
      </c>
      <c r="C20" s="217">
        <v>13</v>
      </c>
      <c r="D20" s="217">
        <v>543</v>
      </c>
      <c r="E20" s="218"/>
      <c r="F20" s="218" t="s">
        <v>288</v>
      </c>
      <c r="G20" s="218" t="s">
        <v>199</v>
      </c>
      <c r="H20" s="218" t="s">
        <v>196</v>
      </c>
      <c r="I20" s="218"/>
      <c r="J20" s="241">
        <v>86.76</v>
      </c>
      <c r="K20" s="218" t="s">
        <v>2355</v>
      </c>
      <c r="L20" s="217">
        <v>99</v>
      </c>
      <c r="M20" s="185" t="s">
        <v>2244</v>
      </c>
    </row>
    <row r="21" spans="1:13" s="183" customFormat="1" ht="15.75">
      <c r="A21" s="55" t="s">
        <v>1272</v>
      </c>
      <c r="B21" s="231" t="s">
        <v>2241</v>
      </c>
      <c r="C21" s="217">
        <v>13</v>
      </c>
      <c r="D21" s="217">
        <v>543</v>
      </c>
      <c r="E21" s="218"/>
      <c r="F21" s="218" t="s">
        <v>288</v>
      </c>
      <c r="G21" s="218" t="s">
        <v>199</v>
      </c>
      <c r="H21" s="218" t="s">
        <v>196</v>
      </c>
      <c r="I21" s="218"/>
      <c r="J21" s="241">
        <v>86.76</v>
      </c>
      <c r="K21" s="218" t="s">
        <v>252</v>
      </c>
      <c r="L21" s="218"/>
      <c r="M21" s="185" t="s">
        <v>2244</v>
      </c>
    </row>
    <row r="22" spans="1:13" s="183" customFormat="1" ht="15.75">
      <c r="A22" s="55" t="s">
        <v>1272</v>
      </c>
      <c r="B22" s="231" t="s">
        <v>2241</v>
      </c>
      <c r="C22" s="217">
        <v>13</v>
      </c>
      <c r="D22" s="217">
        <v>544</v>
      </c>
      <c r="E22" s="217">
        <v>2</v>
      </c>
      <c r="F22" s="218" t="s">
        <v>288</v>
      </c>
      <c r="G22" s="218" t="s">
        <v>199</v>
      </c>
      <c r="H22" s="218" t="s">
        <v>230</v>
      </c>
      <c r="I22" s="218"/>
      <c r="J22" s="241">
        <v>54.23</v>
      </c>
      <c r="K22" s="218" t="s">
        <v>2355</v>
      </c>
      <c r="L22" s="218"/>
      <c r="M22" s="185" t="s">
        <v>2244</v>
      </c>
    </row>
    <row r="23" spans="1:13" s="183" customFormat="1" ht="15.75">
      <c r="A23" s="55" t="s">
        <v>1272</v>
      </c>
      <c r="B23" s="231" t="s">
        <v>2241</v>
      </c>
      <c r="C23" s="217">
        <v>13</v>
      </c>
      <c r="D23" s="217">
        <v>546</v>
      </c>
      <c r="E23" s="217">
        <v>2</v>
      </c>
      <c r="F23" s="218" t="s">
        <v>288</v>
      </c>
      <c r="G23" s="218" t="s">
        <v>199</v>
      </c>
      <c r="H23" s="218" t="s">
        <v>196</v>
      </c>
      <c r="I23" s="218"/>
      <c r="J23" s="241">
        <v>86.76</v>
      </c>
      <c r="K23" s="218" t="s">
        <v>2355</v>
      </c>
      <c r="L23" s="217">
        <v>95</v>
      </c>
      <c r="M23" s="185" t="s">
        <v>2244</v>
      </c>
    </row>
    <row r="24" spans="1:13" s="183" customFormat="1" ht="15.75">
      <c r="A24" s="55" t="s">
        <v>1272</v>
      </c>
      <c r="B24" s="231" t="s">
        <v>2241</v>
      </c>
      <c r="C24" s="217">
        <v>13</v>
      </c>
      <c r="D24" s="217">
        <v>546</v>
      </c>
      <c r="E24" s="217">
        <v>3</v>
      </c>
      <c r="F24" s="218" t="s">
        <v>288</v>
      </c>
      <c r="G24" s="218" t="s">
        <v>199</v>
      </c>
      <c r="H24" s="218" t="s">
        <v>196</v>
      </c>
      <c r="I24" s="218"/>
      <c r="J24" s="241">
        <v>86.76</v>
      </c>
      <c r="K24" s="218" t="s">
        <v>2355</v>
      </c>
      <c r="L24" s="217">
        <v>93</v>
      </c>
      <c r="M24" s="185" t="s">
        <v>2244</v>
      </c>
    </row>
    <row r="25" spans="1:13" s="183" customFormat="1" ht="15.75">
      <c r="A25" s="55" t="s">
        <v>1272</v>
      </c>
      <c r="B25" s="231" t="s">
        <v>2241</v>
      </c>
      <c r="C25" s="217">
        <v>13</v>
      </c>
      <c r="D25" s="217">
        <v>552</v>
      </c>
      <c r="E25" s="217">
        <v>2</v>
      </c>
      <c r="F25" s="218" t="s">
        <v>288</v>
      </c>
      <c r="G25" s="218" t="s">
        <v>199</v>
      </c>
      <c r="H25" s="218" t="s">
        <v>233</v>
      </c>
      <c r="I25" s="218"/>
      <c r="J25" s="241">
        <v>32.54</v>
      </c>
      <c r="K25" s="218" t="s">
        <v>2355</v>
      </c>
      <c r="L25" s="218"/>
      <c r="M25" s="185" t="s">
        <v>2244</v>
      </c>
    </row>
    <row r="26" spans="1:13" s="183" customFormat="1" ht="15.75">
      <c r="A26" s="55" t="s">
        <v>1272</v>
      </c>
      <c r="B26" s="231" t="s">
        <v>2241</v>
      </c>
      <c r="C26" s="217">
        <v>13</v>
      </c>
      <c r="D26" s="217">
        <v>552</v>
      </c>
      <c r="E26" s="217">
        <v>3</v>
      </c>
      <c r="F26" s="218" t="s">
        <v>288</v>
      </c>
      <c r="G26" s="218" t="s">
        <v>1151</v>
      </c>
      <c r="H26" s="218" t="s">
        <v>1151</v>
      </c>
      <c r="I26" s="218"/>
      <c r="J26" s="241">
        <v>18.59</v>
      </c>
      <c r="K26" s="218" t="s">
        <v>2355</v>
      </c>
      <c r="L26" s="218"/>
      <c r="M26" s="185" t="s">
        <v>2244</v>
      </c>
    </row>
    <row r="27" spans="1:13" s="183" customFormat="1" ht="15.75">
      <c r="A27" s="55" t="s">
        <v>1272</v>
      </c>
      <c r="B27" s="231" t="s">
        <v>2241</v>
      </c>
      <c r="C27" s="217">
        <v>13</v>
      </c>
      <c r="D27" s="217">
        <v>558</v>
      </c>
      <c r="E27" s="217">
        <v>1</v>
      </c>
      <c r="F27" s="218" t="s">
        <v>288</v>
      </c>
      <c r="G27" s="218" t="s">
        <v>199</v>
      </c>
      <c r="H27" s="218" t="s">
        <v>196</v>
      </c>
      <c r="I27" s="218"/>
      <c r="J27" s="241">
        <v>86.76</v>
      </c>
      <c r="K27" s="218" t="s">
        <v>2355</v>
      </c>
      <c r="L27" s="217">
        <v>93</v>
      </c>
      <c r="M27" s="185" t="s">
        <v>2244</v>
      </c>
    </row>
    <row r="28" spans="1:13" s="183" customFormat="1" ht="15.75">
      <c r="A28" s="55" t="s">
        <v>1272</v>
      </c>
      <c r="B28" s="231" t="s">
        <v>2241</v>
      </c>
      <c r="C28" s="217">
        <v>13</v>
      </c>
      <c r="D28" s="217">
        <v>558</v>
      </c>
      <c r="E28" s="217">
        <v>2</v>
      </c>
      <c r="F28" s="218" t="s">
        <v>288</v>
      </c>
      <c r="G28" s="218" t="s">
        <v>196</v>
      </c>
      <c r="H28" s="218" t="s">
        <v>230</v>
      </c>
      <c r="I28" s="218"/>
      <c r="J28" s="241">
        <v>73.6</v>
      </c>
      <c r="K28" s="218" t="s">
        <v>2355</v>
      </c>
      <c r="L28" s="218"/>
      <c r="M28" s="185" t="s">
        <v>2244</v>
      </c>
    </row>
    <row r="29" spans="1:13" s="183" customFormat="1" ht="15.75">
      <c r="A29" s="55" t="s">
        <v>1272</v>
      </c>
      <c r="B29" s="231" t="s">
        <v>2241</v>
      </c>
      <c r="C29" s="217">
        <v>13</v>
      </c>
      <c r="D29" s="217">
        <v>560</v>
      </c>
      <c r="E29" s="217">
        <v>1</v>
      </c>
      <c r="F29" s="218" t="s">
        <v>288</v>
      </c>
      <c r="G29" s="218" t="s">
        <v>207</v>
      </c>
      <c r="H29" s="218" t="s">
        <v>199</v>
      </c>
      <c r="I29" s="218"/>
      <c r="J29" s="241">
        <v>50.61</v>
      </c>
      <c r="K29" s="218" t="s">
        <v>2355</v>
      </c>
      <c r="L29" s="217">
        <v>85</v>
      </c>
      <c r="M29" s="185" t="s">
        <v>2244</v>
      </c>
    </row>
    <row r="30" spans="1:13" s="183" customFormat="1" ht="15.75">
      <c r="A30" s="55" t="s">
        <v>1272</v>
      </c>
      <c r="B30" s="231" t="s">
        <v>2241</v>
      </c>
      <c r="C30" s="217">
        <v>13</v>
      </c>
      <c r="D30" s="217">
        <v>560</v>
      </c>
      <c r="E30" s="217">
        <v>2</v>
      </c>
      <c r="F30" s="218" t="s">
        <v>288</v>
      </c>
      <c r="G30" s="218" t="s">
        <v>207</v>
      </c>
      <c r="H30" s="218" t="s">
        <v>233</v>
      </c>
      <c r="I30" s="218"/>
      <c r="J30" s="241">
        <v>37.96</v>
      </c>
      <c r="K30" s="218" t="s">
        <v>2355</v>
      </c>
      <c r="L30" s="217">
        <v>85</v>
      </c>
      <c r="M30" s="185" t="s">
        <v>2244</v>
      </c>
    </row>
    <row r="31" spans="1:13" s="183" customFormat="1" ht="15.75">
      <c r="A31" s="55" t="s">
        <v>1272</v>
      </c>
      <c r="B31" s="231" t="s">
        <v>2241</v>
      </c>
      <c r="C31" s="217">
        <v>13</v>
      </c>
      <c r="D31" s="217">
        <v>564</v>
      </c>
      <c r="E31" s="217">
        <v>1</v>
      </c>
      <c r="F31" s="218" t="s">
        <v>200</v>
      </c>
      <c r="G31" s="218" t="s">
        <v>196</v>
      </c>
      <c r="H31" s="218" t="s">
        <v>219</v>
      </c>
      <c r="I31" s="218"/>
      <c r="J31" s="241">
        <v>101.02</v>
      </c>
      <c r="K31" s="218" t="s">
        <v>2355</v>
      </c>
      <c r="L31" s="217">
        <v>87</v>
      </c>
      <c r="M31" s="185" t="s">
        <v>2244</v>
      </c>
    </row>
    <row r="32" spans="1:13" s="183" customFormat="1" ht="15.75">
      <c r="A32" s="55" t="s">
        <v>1272</v>
      </c>
      <c r="B32" s="231" t="s">
        <v>2241</v>
      </c>
      <c r="C32" s="217">
        <v>13</v>
      </c>
      <c r="D32" s="217">
        <v>564</v>
      </c>
      <c r="E32" s="217">
        <v>2</v>
      </c>
      <c r="F32" s="218" t="s">
        <v>200</v>
      </c>
      <c r="G32" s="218" t="s">
        <v>196</v>
      </c>
      <c r="H32" s="218" t="s">
        <v>211</v>
      </c>
      <c r="I32" s="218"/>
      <c r="J32" s="241">
        <v>92.6</v>
      </c>
      <c r="K32" s="218" t="s">
        <v>2355</v>
      </c>
      <c r="L32" s="217">
        <v>89</v>
      </c>
      <c r="M32" s="185" t="s">
        <v>2244</v>
      </c>
    </row>
    <row r="33" spans="1:13" s="183" customFormat="1" ht="15.75">
      <c r="A33" s="55" t="s">
        <v>1272</v>
      </c>
      <c r="B33" s="231" t="s">
        <v>2241</v>
      </c>
      <c r="C33" s="217">
        <v>13</v>
      </c>
      <c r="D33" s="217">
        <v>564</v>
      </c>
      <c r="E33" s="217">
        <v>4</v>
      </c>
      <c r="F33" s="218" t="s">
        <v>288</v>
      </c>
      <c r="G33" s="218" t="s">
        <v>199</v>
      </c>
      <c r="H33" s="218" t="s">
        <v>233</v>
      </c>
      <c r="I33" s="218"/>
      <c r="J33" s="241">
        <v>32.54</v>
      </c>
      <c r="K33" s="218" t="s">
        <v>2355</v>
      </c>
      <c r="L33" s="218"/>
      <c r="M33" s="185" t="s">
        <v>2244</v>
      </c>
    </row>
    <row r="34" spans="1:13" s="183" customFormat="1" ht="15.75">
      <c r="A34" s="55" t="s">
        <v>1272</v>
      </c>
      <c r="B34" s="231" t="s">
        <v>2241</v>
      </c>
      <c r="C34" s="217">
        <v>13</v>
      </c>
      <c r="D34" s="217">
        <v>564</v>
      </c>
      <c r="E34" s="217">
        <v>5</v>
      </c>
      <c r="F34" s="218" t="s">
        <v>288</v>
      </c>
      <c r="G34" s="218" t="s">
        <v>196</v>
      </c>
      <c r="H34" s="218" t="s">
        <v>226</v>
      </c>
      <c r="I34" s="218"/>
      <c r="J34" s="241">
        <v>103.03</v>
      </c>
      <c r="K34" s="218" t="s">
        <v>2355</v>
      </c>
      <c r="L34" s="218"/>
      <c r="M34" s="185" t="s">
        <v>2244</v>
      </c>
    </row>
    <row r="35" spans="1:13" s="183" customFormat="1" ht="15.75">
      <c r="A35" s="55" t="s">
        <v>1272</v>
      </c>
      <c r="B35" s="231" t="s">
        <v>2241</v>
      </c>
      <c r="C35" s="217">
        <v>13</v>
      </c>
      <c r="D35" s="217">
        <v>567</v>
      </c>
      <c r="E35" s="217">
        <v>2</v>
      </c>
      <c r="F35" s="218" t="s">
        <v>288</v>
      </c>
      <c r="G35" s="218" t="s">
        <v>199</v>
      </c>
      <c r="H35" s="218" t="s">
        <v>233</v>
      </c>
      <c r="I35" s="218"/>
      <c r="J35" s="241">
        <v>32.54</v>
      </c>
      <c r="K35" s="218" t="s">
        <v>2355</v>
      </c>
      <c r="L35" s="218"/>
      <c r="M35" s="185" t="s">
        <v>2244</v>
      </c>
    </row>
    <row r="36" spans="1:13" s="183" customFormat="1" ht="15.75">
      <c r="A36" s="55" t="s">
        <v>1272</v>
      </c>
      <c r="B36" s="231" t="s">
        <v>2241</v>
      </c>
      <c r="C36" s="217">
        <v>13</v>
      </c>
      <c r="D36" s="217">
        <v>569</v>
      </c>
      <c r="E36" s="217">
        <v>2</v>
      </c>
      <c r="F36" s="218" t="s">
        <v>288</v>
      </c>
      <c r="G36" s="218" t="s">
        <v>199</v>
      </c>
      <c r="H36" s="218" t="s">
        <v>207</v>
      </c>
      <c r="I36" s="218"/>
      <c r="J36" s="241">
        <v>65.07</v>
      </c>
      <c r="K36" s="218" t="s">
        <v>2355</v>
      </c>
      <c r="L36" s="218"/>
      <c r="M36" s="185" t="s">
        <v>2244</v>
      </c>
    </row>
    <row r="37" spans="1:13" s="183" customFormat="1" ht="15.75">
      <c r="A37" s="55" t="s">
        <v>1272</v>
      </c>
      <c r="B37" s="231" t="s">
        <v>2241</v>
      </c>
      <c r="C37" s="217">
        <v>13</v>
      </c>
      <c r="D37" s="217">
        <v>570</v>
      </c>
      <c r="E37" s="217">
        <v>1</v>
      </c>
      <c r="F37" s="218" t="s">
        <v>288</v>
      </c>
      <c r="G37" s="218" t="s">
        <v>1151</v>
      </c>
      <c r="H37" s="218" t="s">
        <v>233</v>
      </c>
      <c r="I37" s="218"/>
      <c r="J37" s="241">
        <v>27.89</v>
      </c>
      <c r="K37" s="218" t="s">
        <v>2355</v>
      </c>
      <c r="L37" s="217">
        <v>77</v>
      </c>
      <c r="M37" s="185" t="s">
        <v>2244</v>
      </c>
    </row>
    <row r="38" spans="1:13" s="183" customFormat="1" ht="15.75">
      <c r="A38" s="55" t="s">
        <v>1272</v>
      </c>
      <c r="B38" s="231" t="s">
        <v>2241</v>
      </c>
      <c r="C38" s="217">
        <v>13</v>
      </c>
      <c r="D38" s="217">
        <v>570</v>
      </c>
      <c r="E38" s="217">
        <v>2</v>
      </c>
      <c r="F38" s="218" t="s">
        <v>288</v>
      </c>
      <c r="G38" s="218" t="s">
        <v>199</v>
      </c>
      <c r="H38" s="218" t="s">
        <v>207</v>
      </c>
      <c r="I38" s="218"/>
      <c r="J38" s="241">
        <v>65.07</v>
      </c>
      <c r="K38" s="218" t="s">
        <v>2355</v>
      </c>
      <c r="L38" s="218"/>
      <c r="M38" s="185" t="s">
        <v>2244</v>
      </c>
    </row>
    <row r="39" spans="1:13" s="183" customFormat="1" ht="15.75">
      <c r="A39" s="55" t="s">
        <v>1272</v>
      </c>
      <c r="B39" s="234" t="s">
        <v>2241</v>
      </c>
      <c r="C39" s="217">
        <v>13</v>
      </c>
      <c r="D39" s="217">
        <v>572</v>
      </c>
      <c r="E39" s="218"/>
      <c r="F39" s="218" t="s">
        <v>288</v>
      </c>
      <c r="G39" s="218" t="s">
        <v>199</v>
      </c>
      <c r="H39" s="218" t="s">
        <v>207</v>
      </c>
      <c r="I39" s="218"/>
      <c r="J39" s="241">
        <v>65.07</v>
      </c>
      <c r="K39" s="218" t="s">
        <v>2355</v>
      </c>
      <c r="L39" s="218"/>
      <c r="M39" s="185" t="s">
        <v>2244</v>
      </c>
    </row>
    <row r="40" spans="1:13" s="183" customFormat="1" ht="15.75">
      <c r="A40" s="55" t="s">
        <v>1272</v>
      </c>
      <c r="B40" s="55" t="s">
        <v>2242</v>
      </c>
      <c r="C40" s="217">
        <v>13</v>
      </c>
      <c r="D40" s="217">
        <v>677</v>
      </c>
      <c r="E40" s="217">
        <v>2</v>
      </c>
      <c r="F40" s="218" t="s">
        <v>188</v>
      </c>
      <c r="G40" s="218"/>
      <c r="H40" s="218"/>
      <c r="I40" s="218" t="s">
        <v>243</v>
      </c>
      <c r="J40" s="241"/>
      <c r="K40" s="218" t="s">
        <v>2354</v>
      </c>
      <c r="L40" s="218" t="s">
        <v>190</v>
      </c>
      <c r="M40" s="185" t="s">
        <v>2244</v>
      </c>
    </row>
    <row r="41" spans="1:13" s="183" customFormat="1" ht="15.75">
      <c r="A41" s="55" t="s">
        <v>1272</v>
      </c>
      <c r="B41" s="55" t="s">
        <v>2242</v>
      </c>
      <c r="C41" s="217">
        <v>13</v>
      </c>
      <c r="D41" s="217">
        <v>2007</v>
      </c>
      <c r="E41" s="217">
        <v>54</v>
      </c>
      <c r="F41" s="218" t="s">
        <v>225</v>
      </c>
      <c r="G41" s="218"/>
      <c r="H41" s="218"/>
      <c r="I41" s="218"/>
      <c r="J41" s="241">
        <v>64.65</v>
      </c>
      <c r="K41" s="218" t="s">
        <v>2352</v>
      </c>
      <c r="L41" s="218"/>
      <c r="M41" s="185" t="s">
        <v>2244</v>
      </c>
    </row>
    <row r="42" spans="1:13" s="183" customFormat="1" ht="15.75">
      <c r="A42" s="55" t="s">
        <v>1272</v>
      </c>
      <c r="B42" s="55" t="s">
        <v>2242</v>
      </c>
      <c r="C42" s="217">
        <v>13</v>
      </c>
      <c r="D42" s="217">
        <v>2007</v>
      </c>
      <c r="E42" s="217">
        <v>59</v>
      </c>
      <c r="F42" s="218" t="s">
        <v>188</v>
      </c>
      <c r="G42" s="218"/>
      <c r="H42" s="218"/>
      <c r="I42" s="218" t="s">
        <v>215</v>
      </c>
      <c r="J42" s="241"/>
      <c r="K42" s="218" t="s">
        <v>2352</v>
      </c>
      <c r="L42" s="217">
        <v>27</v>
      </c>
      <c r="M42" s="185" t="s">
        <v>2244</v>
      </c>
    </row>
    <row r="43" spans="1:13" s="183" customFormat="1" ht="15.75">
      <c r="A43" s="55" t="s">
        <v>1272</v>
      </c>
      <c r="B43" s="55" t="s">
        <v>2242</v>
      </c>
      <c r="C43" s="217">
        <v>15</v>
      </c>
      <c r="D43" s="217">
        <v>262</v>
      </c>
      <c r="E43" s="218"/>
      <c r="F43" s="218" t="s">
        <v>288</v>
      </c>
      <c r="G43" s="218" t="s">
        <v>199</v>
      </c>
      <c r="H43" s="218" t="s">
        <v>230</v>
      </c>
      <c r="I43" s="218"/>
      <c r="J43" s="241">
        <v>54.23</v>
      </c>
      <c r="K43" s="218" t="s">
        <v>2351</v>
      </c>
      <c r="L43" s="217">
        <v>88</v>
      </c>
      <c r="M43" s="185" t="s">
        <v>2244</v>
      </c>
    </row>
    <row r="44" spans="1:13" s="188" customFormat="1" ht="15.75">
      <c r="A44" s="187"/>
      <c r="B44" s="187"/>
      <c r="C44" s="187"/>
      <c r="D44" s="187"/>
      <c r="E44" s="221"/>
      <c r="F44" s="187"/>
      <c r="G44" s="187"/>
      <c r="H44" s="187"/>
      <c r="I44" s="187"/>
      <c r="J44" s="222"/>
      <c r="K44" s="222"/>
      <c r="L44" s="222"/>
      <c r="M44" s="192"/>
    </row>
    <row r="45" spans="1:13" s="188" customFormat="1" ht="15.75">
      <c r="A45" s="187"/>
      <c r="B45" s="187"/>
      <c r="C45" s="187"/>
      <c r="D45" s="187"/>
      <c r="E45" s="221"/>
      <c r="F45" s="187"/>
      <c r="G45" s="187"/>
      <c r="H45" s="187"/>
      <c r="I45" s="187"/>
      <c r="J45" s="222"/>
      <c r="K45" s="222"/>
      <c r="L45" s="222"/>
      <c r="M45" s="192"/>
    </row>
    <row r="46" spans="1:13" s="188" customFormat="1" ht="15.75">
      <c r="A46" s="187"/>
      <c r="B46" s="187"/>
      <c r="C46" s="187"/>
      <c r="D46" s="187"/>
      <c r="E46" s="221"/>
      <c r="F46" s="187"/>
      <c r="G46" s="187"/>
      <c r="H46" s="187"/>
      <c r="I46" s="187"/>
      <c r="J46" s="222"/>
      <c r="K46" s="222"/>
      <c r="L46" s="222"/>
      <c r="M46" s="192"/>
    </row>
    <row r="47" spans="1:13" s="188" customFormat="1" ht="15.75">
      <c r="A47" s="187"/>
      <c r="B47" s="187"/>
      <c r="C47" s="187"/>
      <c r="D47" s="187"/>
      <c r="E47" s="221"/>
      <c r="F47" s="187"/>
      <c r="G47" s="187"/>
      <c r="H47" s="187"/>
      <c r="I47" s="187"/>
      <c r="J47" s="222"/>
      <c r="K47" s="222"/>
      <c r="L47" s="222"/>
      <c r="M47" s="192"/>
    </row>
    <row r="48" spans="1:13" s="188" customFormat="1" ht="15.75">
      <c r="A48" s="187"/>
      <c r="B48" s="187"/>
      <c r="C48" s="187"/>
      <c r="D48" s="187"/>
      <c r="E48" s="221"/>
      <c r="F48" s="187"/>
      <c r="G48" s="187"/>
      <c r="H48" s="187"/>
      <c r="I48" s="187"/>
      <c r="J48" s="222"/>
      <c r="K48" s="222"/>
      <c r="L48" s="222"/>
      <c r="M48" s="192"/>
    </row>
    <row r="49" spans="1:13" s="188" customFormat="1" ht="15.75">
      <c r="A49" s="187"/>
      <c r="B49" s="187"/>
      <c r="C49" s="187"/>
      <c r="D49" s="187"/>
      <c r="E49" s="221"/>
      <c r="F49" s="187"/>
      <c r="G49" s="187"/>
      <c r="H49" s="187"/>
      <c r="I49" s="187"/>
      <c r="J49" s="222"/>
      <c r="K49" s="222"/>
      <c r="L49" s="222"/>
      <c r="M49" s="192"/>
    </row>
    <row r="50" spans="1:13" s="188" customFormat="1" ht="15.75">
      <c r="A50" s="187"/>
      <c r="B50" s="187"/>
      <c r="C50" s="187"/>
      <c r="D50" s="187"/>
      <c r="E50" s="221"/>
      <c r="F50" s="187"/>
      <c r="G50" s="187"/>
      <c r="H50" s="187"/>
      <c r="I50" s="187"/>
      <c r="J50" s="222"/>
      <c r="K50" s="222"/>
      <c r="L50" s="222"/>
      <c r="M50" s="192"/>
    </row>
    <row r="51" spans="1:13" s="188" customFormat="1" ht="15.75">
      <c r="A51" s="187"/>
      <c r="B51" s="187"/>
      <c r="C51" s="187"/>
      <c r="D51" s="187"/>
      <c r="E51" s="221"/>
      <c r="F51" s="187"/>
      <c r="G51" s="187"/>
      <c r="H51" s="187"/>
      <c r="I51" s="187"/>
      <c r="J51" s="222"/>
      <c r="K51" s="222"/>
      <c r="L51" s="222"/>
      <c r="M51" s="192"/>
    </row>
    <row r="52" spans="1:13" s="188" customFormat="1" ht="15.75">
      <c r="A52" s="187"/>
      <c r="B52" s="187"/>
      <c r="C52" s="187"/>
      <c r="D52" s="187"/>
      <c r="E52" s="221"/>
      <c r="F52" s="187"/>
      <c r="G52" s="187"/>
      <c r="H52" s="187"/>
      <c r="I52" s="187"/>
      <c r="J52" s="222"/>
      <c r="K52" s="222"/>
      <c r="L52" s="222"/>
      <c r="M52" s="192"/>
    </row>
    <row r="53" spans="1:13" s="188" customFormat="1" ht="15.75">
      <c r="A53" s="187"/>
      <c r="B53" s="187"/>
      <c r="C53" s="187"/>
      <c r="D53" s="187"/>
      <c r="E53" s="221"/>
      <c r="F53" s="187"/>
      <c r="G53" s="187"/>
      <c r="H53" s="187"/>
      <c r="I53" s="187"/>
      <c r="J53" s="222"/>
      <c r="K53" s="222"/>
      <c r="L53" s="222"/>
      <c r="M53" s="192"/>
    </row>
    <row r="54" spans="1:13" s="188" customFormat="1" ht="15.75">
      <c r="A54" s="187"/>
      <c r="B54" s="187"/>
      <c r="C54" s="187"/>
      <c r="D54" s="187"/>
      <c r="E54" s="221"/>
      <c r="F54" s="187"/>
      <c r="G54" s="187"/>
      <c r="H54" s="187"/>
      <c r="I54" s="187"/>
      <c r="J54" s="222"/>
      <c r="K54" s="222"/>
      <c r="L54" s="222"/>
      <c r="M54" s="192"/>
    </row>
    <row r="55" spans="1:13" s="188" customFormat="1" ht="15.75">
      <c r="A55" s="187"/>
      <c r="B55" s="187"/>
      <c r="C55" s="187"/>
      <c r="D55" s="187"/>
      <c r="E55" s="221"/>
      <c r="F55" s="187"/>
      <c r="G55" s="187"/>
      <c r="H55" s="187"/>
      <c r="I55" s="187"/>
      <c r="J55" s="222"/>
      <c r="K55" s="222"/>
      <c r="L55" s="222"/>
      <c r="M55" s="192"/>
    </row>
    <row r="56" spans="1:13" s="188" customFormat="1" ht="15.75">
      <c r="A56" s="187"/>
      <c r="B56" s="187"/>
      <c r="C56" s="187"/>
      <c r="D56" s="187"/>
      <c r="E56" s="221"/>
      <c r="F56" s="187"/>
      <c r="G56" s="187"/>
      <c r="H56" s="187"/>
      <c r="I56" s="187"/>
      <c r="J56" s="222"/>
      <c r="K56" s="222"/>
      <c r="L56" s="222"/>
      <c r="M56" s="192"/>
    </row>
    <row r="57" spans="1:13" s="188" customFormat="1" ht="15.75">
      <c r="A57" s="187"/>
      <c r="B57" s="187"/>
      <c r="C57" s="187"/>
      <c r="D57" s="187"/>
      <c r="E57" s="221"/>
      <c r="F57" s="187"/>
      <c r="G57" s="187"/>
      <c r="H57" s="187"/>
      <c r="I57" s="187"/>
      <c r="J57" s="222"/>
      <c r="K57" s="222"/>
      <c r="L57" s="222"/>
      <c r="M57" s="192"/>
    </row>
    <row r="58" spans="1:13" s="188" customFormat="1" ht="15.75">
      <c r="A58" s="187"/>
      <c r="B58" s="187"/>
      <c r="C58" s="187"/>
      <c r="D58" s="187"/>
      <c r="E58" s="221"/>
      <c r="F58" s="187"/>
      <c r="G58" s="187"/>
      <c r="H58" s="187"/>
      <c r="I58" s="187"/>
      <c r="J58" s="222"/>
      <c r="K58" s="222"/>
      <c r="L58" s="222"/>
      <c r="M58" s="192"/>
    </row>
    <row r="59" spans="1:13" s="188" customFormat="1" ht="15.75">
      <c r="A59" s="187"/>
      <c r="B59" s="187"/>
      <c r="C59" s="187"/>
      <c r="D59" s="187"/>
      <c r="E59" s="221"/>
      <c r="F59" s="187"/>
      <c r="G59" s="187"/>
      <c r="H59" s="187"/>
      <c r="I59" s="187"/>
      <c r="J59" s="222"/>
      <c r="K59" s="222"/>
      <c r="L59" s="222"/>
      <c r="M59" s="192"/>
    </row>
    <row r="60" spans="1:13" s="188" customFormat="1" ht="15.75">
      <c r="A60" s="187"/>
      <c r="B60" s="187"/>
      <c r="C60" s="187"/>
      <c r="D60" s="187"/>
      <c r="E60" s="221"/>
      <c r="F60" s="187"/>
      <c r="G60" s="187"/>
      <c r="H60" s="187"/>
      <c r="I60" s="187"/>
      <c r="J60" s="222"/>
      <c r="K60" s="222"/>
      <c r="L60" s="222"/>
      <c r="M60" s="192"/>
    </row>
    <row r="61" spans="1:13" s="188" customFormat="1" ht="15.75">
      <c r="A61" s="187"/>
      <c r="B61" s="187"/>
      <c r="C61" s="187"/>
      <c r="D61" s="187"/>
      <c r="E61" s="221"/>
      <c r="F61" s="187"/>
      <c r="G61" s="187"/>
      <c r="H61" s="187"/>
      <c r="I61" s="187"/>
      <c r="J61" s="222"/>
      <c r="K61" s="222"/>
      <c r="L61" s="222"/>
      <c r="M61" s="192"/>
    </row>
    <row r="62" spans="1:13" s="188" customFormat="1" ht="15.75">
      <c r="A62" s="187"/>
      <c r="B62" s="187"/>
      <c r="C62" s="187"/>
      <c r="D62" s="187"/>
      <c r="E62" s="221"/>
      <c r="F62" s="187"/>
      <c r="G62" s="187"/>
      <c r="H62" s="187"/>
      <c r="I62" s="187"/>
      <c r="J62" s="222"/>
      <c r="K62" s="222"/>
      <c r="L62" s="222"/>
      <c r="M62" s="192"/>
    </row>
    <row r="63" spans="1:13" s="188" customFormat="1" ht="15.75">
      <c r="A63" s="187"/>
      <c r="B63" s="187"/>
      <c r="C63" s="187"/>
      <c r="D63" s="187"/>
      <c r="E63" s="221"/>
      <c r="F63" s="187"/>
      <c r="G63" s="187"/>
      <c r="H63" s="187"/>
      <c r="I63" s="187"/>
      <c r="J63" s="222"/>
      <c r="K63" s="222"/>
      <c r="L63" s="222"/>
      <c r="M63" s="192"/>
    </row>
    <row r="64" spans="1:13" s="188" customFormat="1" ht="15.75">
      <c r="A64" s="187"/>
      <c r="B64" s="187"/>
      <c r="C64" s="187"/>
      <c r="D64" s="187"/>
      <c r="E64" s="221"/>
      <c r="F64" s="187"/>
      <c r="G64" s="187"/>
      <c r="H64" s="187"/>
      <c r="I64" s="187"/>
      <c r="J64" s="222"/>
      <c r="K64" s="222"/>
      <c r="L64" s="222"/>
      <c r="M64" s="192"/>
    </row>
    <row r="65" spans="1:13" s="188" customFormat="1" ht="15.75">
      <c r="A65" s="187"/>
      <c r="B65" s="187"/>
      <c r="C65" s="187"/>
      <c r="D65" s="187"/>
      <c r="E65" s="221"/>
      <c r="F65" s="187"/>
      <c r="G65" s="187"/>
      <c r="H65" s="187"/>
      <c r="I65" s="187"/>
      <c r="J65" s="222"/>
      <c r="K65" s="222"/>
      <c r="L65" s="222"/>
      <c r="M65" s="192"/>
    </row>
    <row r="66" spans="1:13" s="188" customFormat="1" ht="15.75">
      <c r="A66" s="187"/>
      <c r="B66" s="187"/>
      <c r="C66" s="187"/>
      <c r="D66" s="187"/>
      <c r="E66" s="221"/>
      <c r="F66" s="187"/>
      <c r="G66" s="187"/>
      <c r="H66" s="187"/>
      <c r="I66" s="187"/>
      <c r="J66" s="222"/>
      <c r="K66" s="222"/>
      <c r="L66" s="222"/>
      <c r="M66" s="192"/>
    </row>
    <row r="67" spans="1:13" s="188" customFormat="1" ht="15.75">
      <c r="A67" s="187"/>
      <c r="B67" s="187"/>
      <c r="C67" s="187"/>
      <c r="D67" s="187"/>
      <c r="E67" s="221"/>
      <c r="F67" s="187"/>
      <c r="G67" s="187"/>
      <c r="H67" s="187"/>
      <c r="I67" s="187"/>
      <c r="J67" s="222"/>
      <c r="K67" s="222"/>
      <c r="L67" s="222"/>
      <c r="M67" s="192"/>
    </row>
    <row r="68" spans="1:13" s="188" customFormat="1" ht="15.75">
      <c r="A68" s="187"/>
      <c r="B68" s="187"/>
      <c r="C68" s="187"/>
      <c r="D68" s="187"/>
      <c r="E68" s="221"/>
      <c r="F68" s="187"/>
      <c r="G68" s="187"/>
      <c r="H68" s="187"/>
      <c r="I68" s="187"/>
      <c r="J68" s="222"/>
      <c r="K68" s="222"/>
      <c r="L68" s="222"/>
      <c r="M68" s="192"/>
    </row>
    <row r="69" spans="1:13" s="188" customFormat="1" ht="15.75">
      <c r="A69" s="187"/>
      <c r="B69" s="187"/>
      <c r="C69" s="187"/>
      <c r="D69" s="187"/>
      <c r="E69" s="221"/>
      <c r="F69" s="187"/>
      <c r="G69" s="187"/>
      <c r="H69" s="187"/>
      <c r="I69" s="187"/>
      <c r="J69" s="222"/>
      <c r="K69" s="222"/>
      <c r="L69" s="222"/>
      <c r="M69" s="192"/>
    </row>
    <row r="70" spans="1:13" s="188" customFormat="1" ht="15.75">
      <c r="A70" s="187"/>
      <c r="B70" s="187"/>
      <c r="C70" s="187"/>
      <c r="D70" s="187"/>
      <c r="E70" s="221"/>
      <c r="F70" s="187"/>
      <c r="G70" s="187"/>
      <c r="H70" s="187"/>
      <c r="I70" s="187"/>
      <c r="J70" s="222"/>
      <c r="K70" s="222"/>
      <c r="L70" s="222"/>
      <c r="M70" s="192"/>
    </row>
    <row r="71" spans="1:13" s="188" customFormat="1" ht="15.75">
      <c r="A71" s="187"/>
      <c r="B71" s="187"/>
      <c r="C71" s="187"/>
      <c r="D71" s="187"/>
      <c r="E71" s="221"/>
      <c r="F71" s="187"/>
      <c r="G71" s="187"/>
      <c r="H71" s="187"/>
      <c r="I71" s="187"/>
      <c r="J71" s="222"/>
      <c r="K71" s="222"/>
      <c r="L71" s="222"/>
      <c r="M71" s="192"/>
    </row>
  </sheetData>
  <sheetProtection/>
  <mergeCells count="1">
    <mergeCell ref="A1:M1"/>
  </mergeCells>
  <printOptions/>
  <pageMargins left="0.42" right="0.2362204724409449" top="0.984251968503937" bottom="0.984251968503937" header="0.5118110236220472" footer="0.5118110236220472"/>
  <pageSetup fitToHeight="80" fitToWidth="1" horizontalDpi="600" verticalDpi="600" orientation="landscape" paperSize="9" scale="80" r:id="rId1"/>
  <headerFooter alignWithMargins="0">
    <oddHeader>&amp;LComune di Bracigliano (SA)&amp;CElenco dei Fabbricati estratti da Catasto da Volturare&amp;RInventario beni 2016</oddHeader>
    <oddFooter>&amp;CPag.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3" sqref="A3:IV68"/>
    </sheetView>
  </sheetViews>
  <sheetFormatPr defaultColWidth="30.57421875" defaultRowHeight="15"/>
  <cols>
    <col min="1" max="1" width="18.00390625" style="162" bestFit="1" customWidth="1"/>
    <col min="2" max="2" width="28.00390625" style="162" bestFit="1" customWidth="1"/>
    <col min="3" max="3" width="28.57421875" style="163" bestFit="1" customWidth="1"/>
    <col min="4" max="4" width="6.28125" style="163" bestFit="1" customWidth="1"/>
    <col min="5" max="5" width="9.28125" style="162" bestFit="1" customWidth="1"/>
    <col min="6" max="6" width="10.8515625" style="162" bestFit="1" customWidth="1"/>
    <col min="7" max="7" width="5.8515625" style="164" bestFit="1" customWidth="1"/>
    <col min="8" max="8" width="6.00390625" style="162" bestFit="1" customWidth="1"/>
    <col min="9" max="9" width="9.8515625" style="162" bestFit="1" customWidth="1"/>
    <col min="10" max="10" width="8.140625" style="162" bestFit="1" customWidth="1"/>
    <col min="11" max="11" width="11.57421875" style="163" bestFit="1" customWidth="1"/>
    <col min="12" max="12" width="6.28125" style="146" bestFit="1" customWidth="1"/>
    <col min="13" max="16384" width="30.57421875" style="159" customWidth="1"/>
  </cols>
  <sheetData>
    <row r="1" spans="1:12" ht="12.75" customHeight="1">
      <c r="A1" s="399" t="s">
        <v>2067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160" customFormat="1" ht="31.5" customHeight="1">
      <c r="A2" s="128" t="s">
        <v>1341</v>
      </c>
      <c r="B2" s="128" t="s">
        <v>1342</v>
      </c>
      <c r="C2" s="103" t="s">
        <v>1158</v>
      </c>
      <c r="D2" s="104" t="s">
        <v>1159</v>
      </c>
      <c r="E2" s="103" t="s">
        <v>1337</v>
      </c>
      <c r="F2" s="103" t="s">
        <v>1338</v>
      </c>
      <c r="G2" s="105" t="s">
        <v>1148</v>
      </c>
      <c r="H2" s="103" t="s">
        <v>1149</v>
      </c>
      <c r="I2" s="103" t="s">
        <v>1339</v>
      </c>
      <c r="J2" s="103" t="s">
        <v>1150</v>
      </c>
      <c r="K2" s="106" t="s">
        <v>1340</v>
      </c>
      <c r="L2" s="169" t="s">
        <v>578</v>
      </c>
    </row>
    <row r="3" spans="1:12" s="161" customFormat="1" ht="15" customHeight="1">
      <c r="A3" s="165" t="s">
        <v>1343</v>
      </c>
      <c r="B3" s="154" t="s">
        <v>2344</v>
      </c>
      <c r="C3" s="154" t="s">
        <v>2352</v>
      </c>
      <c r="D3" s="154" t="s">
        <v>190</v>
      </c>
      <c r="E3" s="155">
        <v>14</v>
      </c>
      <c r="F3" s="155">
        <v>827</v>
      </c>
      <c r="G3" s="155">
        <v>3</v>
      </c>
      <c r="H3" s="154" t="s">
        <v>214</v>
      </c>
      <c r="I3" s="154" t="s">
        <v>201</v>
      </c>
      <c r="J3" s="154" t="s">
        <v>248</v>
      </c>
      <c r="K3" s="156" t="s">
        <v>324</v>
      </c>
      <c r="L3" s="166"/>
    </row>
    <row r="4" spans="1:12" s="161" customFormat="1" ht="15" customHeight="1">
      <c r="A4" s="165" t="s">
        <v>1343</v>
      </c>
      <c r="B4" s="154" t="s">
        <v>2344</v>
      </c>
      <c r="C4" s="154" t="s">
        <v>2352</v>
      </c>
      <c r="D4" s="154" t="s">
        <v>190</v>
      </c>
      <c r="E4" s="155">
        <v>14</v>
      </c>
      <c r="F4" s="155">
        <v>827</v>
      </c>
      <c r="G4" s="155">
        <v>4</v>
      </c>
      <c r="H4" s="154" t="s">
        <v>214</v>
      </c>
      <c r="I4" s="154" t="s">
        <v>201</v>
      </c>
      <c r="J4" s="154" t="s">
        <v>248</v>
      </c>
      <c r="K4" s="156" t="s">
        <v>324</v>
      </c>
      <c r="L4" s="166"/>
    </row>
    <row r="5" spans="1:12" s="161" customFormat="1" ht="12.75">
      <c r="A5" s="165" t="s">
        <v>1343</v>
      </c>
      <c r="B5" s="154" t="s">
        <v>2344</v>
      </c>
      <c r="C5" s="154" t="s">
        <v>2352</v>
      </c>
      <c r="D5" s="154" t="s">
        <v>190</v>
      </c>
      <c r="E5" s="155">
        <v>14</v>
      </c>
      <c r="F5" s="155">
        <v>827</v>
      </c>
      <c r="G5" s="155">
        <v>5</v>
      </c>
      <c r="H5" s="154" t="s">
        <v>214</v>
      </c>
      <c r="I5" s="154" t="s">
        <v>201</v>
      </c>
      <c r="J5" s="154" t="s">
        <v>248</v>
      </c>
      <c r="K5" s="156" t="s">
        <v>324</v>
      </c>
      <c r="L5" s="166"/>
    </row>
    <row r="6" spans="1:12" s="161" customFormat="1" ht="12.75">
      <c r="A6" s="165" t="s">
        <v>1343</v>
      </c>
      <c r="B6" s="154" t="s">
        <v>2344</v>
      </c>
      <c r="C6" s="154" t="s">
        <v>2352</v>
      </c>
      <c r="D6" s="154" t="s">
        <v>190</v>
      </c>
      <c r="E6" s="155">
        <v>14</v>
      </c>
      <c r="F6" s="155">
        <v>827</v>
      </c>
      <c r="G6" s="155">
        <v>6</v>
      </c>
      <c r="H6" s="154" t="s">
        <v>214</v>
      </c>
      <c r="I6" s="154" t="s">
        <v>201</v>
      </c>
      <c r="J6" s="154" t="s">
        <v>248</v>
      </c>
      <c r="K6" s="156" t="s">
        <v>324</v>
      </c>
      <c r="L6" s="166"/>
    </row>
    <row r="7" spans="1:12" s="161" customFormat="1" ht="15" customHeight="1">
      <c r="A7" s="165" t="s">
        <v>1343</v>
      </c>
      <c r="B7" s="154" t="s">
        <v>2344</v>
      </c>
      <c r="C7" s="154" t="s">
        <v>2352</v>
      </c>
      <c r="D7" s="154" t="s">
        <v>190</v>
      </c>
      <c r="E7" s="155">
        <v>14</v>
      </c>
      <c r="F7" s="155">
        <v>827</v>
      </c>
      <c r="G7" s="155">
        <v>7</v>
      </c>
      <c r="H7" s="154" t="s">
        <v>214</v>
      </c>
      <c r="I7" s="154" t="s">
        <v>201</v>
      </c>
      <c r="J7" s="154" t="s">
        <v>248</v>
      </c>
      <c r="K7" s="156" t="s">
        <v>324</v>
      </c>
      <c r="L7" s="166"/>
    </row>
    <row r="8" spans="1:12" s="161" customFormat="1" ht="15" customHeight="1">
      <c r="A8" s="165" t="s">
        <v>1343</v>
      </c>
      <c r="B8" s="154" t="s">
        <v>2344</v>
      </c>
      <c r="C8" s="154" t="s">
        <v>2352</v>
      </c>
      <c r="D8" s="154" t="s">
        <v>190</v>
      </c>
      <c r="E8" s="155">
        <v>14</v>
      </c>
      <c r="F8" s="155">
        <v>827</v>
      </c>
      <c r="G8" s="155">
        <v>8</v>
      </c>
      <c r="H8" s="154" t="s">
        <v>214</v>
      </c>
      <c r="I8" s="154" t="s">
        <v>201</v>
      </c>
      <c r="J8" s="154" t="s">
        <v>248</v>
      </c>
      <c r="K8" s="156" t="s">
        <v>324</v>
      </c>
      <c r="L8" s="166"/>
    </row>
    <row r="9" spans="1:12" s="161" customFormat="1" ht="15" customHeight="1">
      <c r="A9" s="165" t="s">
        <v>1343</v>
      </c>
      <c r="B9" s="154" t="s">
        <v>2344</v>
      </c>
      <c r="C9" s="154" t="s">
        <v>2352</v>
      </c>
      <c r="D9" s="154" t="s">
        <v>190</v>
      </c>
      <c r="E9" s="155">
        <v>14</v>
      </c>
      <c r="F9" s="155">
        <v>827</v>
      </c>
      <c r="G9" s="155">
        <v>9</v>
      </c>
      <c r="H9" s="154" t="s">
        <v>193</v>
      </c>
      <c r="I9" s="154" t="s">
        <v>192</v>
      </c>
      <c r="J9" s="154" t="s">
        <v>203</v>
      </c>
      <c r="K9" s="156" t="s">
        <v>325</v>
      </c>
      <c r="L9" s="166"/>
    </row>
    <row r="10" spans="1:12" s="161" customFormat="1" ht="15" customHeight="1">
      <c r="A10" s="165" t="s">
        <v>1343</v>
      </c>
      <c r="B10" s="154" t="s">
        <v>2344</v>
      </c>
      <c r="C10" s="154" t="s">
        <v>2352</v>
      </c>
      <c r="D10" s="154" t="s">
        <v>190</v>
      </c>
      <c r="E10" s="155">
        <v>14</v>
      </c>
      <c r="F10" s="155">
        <v>827</v>
      </c>
      <c r="G10" s="155">
        <v>10</v>
      </c>
      <c r="H10" s="154" t="s">
        <v>193</v>
      </c>
      <c r="I10" s="154" t="s">
        <v>192</v>
      </c>
      <c r="J10" s="154" t="s">
        <v>207</v>
      </c>
      <c r="K10" s="156" t="s">
        <v>327</v>
      </c>
      <c r="L10" s="166"/>
    </row>
    <row r="11" spans="1:12" s="161" customFormat="1" ht="15" customHeight="1">
      <c r="A11" s="165" t="s">
        <v>1343</v>
      </c>
      <c r="B11" s="154" t="s">
        <v>2344</v>
      </c>
      <c r="C11" s="154" t="s">
        <v>2352</v>
      </c>
      <c r="D11" s="154" t="s">
        <v>190</v>
      </c>
      <c r="E11" s="155">
        <v>14</v>
      </c>
      <c r="F11" s="155">
        <v>827</v>
      </c>
      <c r="G11" s="155">
        <v>11</v>
      </c>
      <c r="H11" s="154" t="s">
        <v>193</v>
      </c>
      <c r="I11" s="154" t="s">
        <v>192</v>
      </c>
      <c r="J11" s="154" t="s">
        <v>203</v>
      </c>
      <c r="K11" s="156" t="s">
        <v>325</v>
      </c>
      <c r="L11" s="166"/>
    </row>
    <row r="12" spans="1:12" s="161" customFormat="1" ht="15.75" customHeight="1">
      <c r="A12" s="165" t="s">
        <v>1343</v>
      </c>
      <c r="B12" s="154" t="s">
        <v>2344</v>
      </c>
      <c r="C12" s="154" t="s">
        <v>2352</v>
      </c>
      <c r="D12" s="154" t="s">
        <v>190</v>
      </c>
      <c r="E12" s="155">
        <v>14</v>
      </c>
      <c r="F12" s="155">
        <v>827</v>
      </c>
      <c r="G12" s="155">
        <v>12</v>
      </c>
      <c r="H12" s="154" t="s">
        <v>193</v>
      </c>
      <c r="I12" s="154" t="s">
        <v>192</v>
      </c>
      <c r="J12" s="154" t="s">
        <v>203</v>
      </c>
      <c r="K12" s="156" t="s">
        <v>325</v>
      </c>
      <c r="L12" s="166"/>
    </row>
    <row r="13" spans="1:12" s="161" customFormat="1" ht="15" customHeight="1">
      <c r="A13" s="165" t="s">
        <v>1343</v>
      </c>
      <c r="B13" s="154" t="s">
        <v>2344</v>
      </c>
      <c r="C13" s="154" t="s">
        <v>2352</v>
      </c>
      <c r="D13" s="154" t="s">
        <v>190</v>
      </c>
      <c r="E13" s="155">
        <v>14</v>
      </c>
      <c r="F13" s="155">
        <v>827</v>
      </c>
      <c r="G13" s="155">
        <v>13</v>
      </c>
      <c r="H13" s="154" t="s">
        <v>193</v>
      </c>
      <c r="I13" s="154" t="s">
        <v>192</v>
      </c>
      <c r="J13" s="154" t="s">
        <v>207</v>
      </c>
      <c r="K13" s="156" t="s">
        <v>327</v>
      </c>
      <c r="L13" s="166"/>
    </row>
    <row r="14" spans="1:12" s="161" customFormat="1" ht="15" customHeight="1">
      <c r="A14" s="165" t="s">
        <v>1343</v>
      </c>
      <c r="B14" s="154" t="s">
        <v>2344</v>
      </c>
      <c r="C14" s="154" t="s">
        <v>2352</v>
      </c>
      <c r="D14" s="154" t="s">
        <v>190</v>
      </c>
      <c r="E14" s="155">
        <v>14</v>
      </c>
      <c r="F14" s="155">
        <v>827</v>
      </c>
      <c r="G14" s="155">
        <v>14</v>
      </c>
      <c r="H14" s="154" t="s">
        <v>193</v>
      </c>
      <c r="I14" s="154" t="s">
        <v>192</v>
      </c>
      <c r="J14" s="154" t="s">
        <v>203</v>
      </c>
      <c r="K14" s="156" t="s">
        <v>325</v>
      </c>
      <c r="L14" s="166"/>
    </row>
    <row r="15" spans="1:12" s="161" customFormat="1" ht="15" customHeight="1">
      <c r="A15" s="165" t="s">
        <v>1343</v>
      </c>
      <c r="B15" s="154" t="s">
        <v>2344</v>
      </c>
      <c r="C15" s="154" t="s">
        <v>2352</v>
      </c>
      <c r="D15" s="154" t="s">
        <v>190</v>
      </c>
      <c r="E15" s="155">
        <v>14</v>
      </c>
      <c r="F15" s="155">
        <v>827</v>
      </c>
      <c r="G15" s="155">
        <v>16</v>
      </c>
      <c r="H15" s="154" t="s">
        <v>214</v>
      </c>
      <c r="I15" s="154" t="s">
        <v>201</v>
      </c>
      <c r="J15" s="154" t="s">
        <v>248</v>
      </c>
      <c r="K15" s="156" t="s">
        <v>324</v>
      </c>
      <c r="L15" s="166"/>
    </row>
    <row r="16" spans="1:12" s="161" customFormat="1" ht="15" customHeight="1">
      <c r="A16" s="165" t="s">
        <v>1343</v>
      </c>
      <c r="B16" s="154" t="s">
        <v>2344</v>
      </c>
      <c r="C16" s="154" t="s">
        <v>2352</v>
      </c>
      <c r="D16" s="154" t="s">
        <v>190</v>
      </c>
      <c r="E16" s="155">
        <v>14</v>
      </c>
      <c r="F16" s="155">
        <v>827</v>
      </c>
      <c r="G16" s="155">
        <v>17</v>
      </c>
      <c r="H16" s="154" t="s">
        <v>214</v>
      </c>
      <c r="I16" s="154" t="s">
        <v>201</v>
      </c>
      <c r="J16" s="154" t="s">
        <v>248</v>
      </c>
      <c r="K16" s="156" t="s">
        <v>324</v>
      </c>
      <c r="L16" s="397"/>
    </row>
    <row r="17" spans="1:12" s="161" customFormat="1" ht="15" customHeight="1">
      <c r="A17" s="165" t="s">
        <v>1343</v>
      </c>
      <c r="B17" s="154" t="s">
        <v>2344</v>
      </c>
      <c r="C17" s="154" t="s">
        <v>2352</v>
      </c>
      <c r="D17" s="154" t="s">
        <v>190</v>
      </c>
      <c r="E17" s="155">
        <v>14</v>
      </c>
      <c r="F17" s="155">
        <v>827</v>
      </c>
      <c r="G17" s="155">
        <v>18</v>
      </c>
      <c r="H17" s="154" t="s">
        <v>214</v>
      </c>
      <c r="I17" s="154" t="s">
        <v>201</v>
      </c>
      <c r="J17" s="154" t="s">
        <v>248</v>
      </c>
      <c r="K17" s="156" t="s">
        <v>324</v>
      </c>
      <c r="L17" s="398"/>
    </row>
    <row r="18" spans="1:12" s="161" customFormat="1" ht="15.75" customHeight="1">
      <c r="A18" s="165" t="s">
        <v>1343</v>
      </c>
      <c r="B18" s="154" t="s">
        <v>2344</v>
      </c>
      <c r="C18" s="154" t="s">
        <v>2352</v>
      </c>
      <c r="D18" s="154" t="s">
        <v>190</v>
      </c>
      <c r="E18" s="155">
        <v>14</v>
      </c>
      <c r="F18" s="155">
        <v>827</v>
      </c>
      <c r="G18" s="155">
        <v>19</v>
      </c>
      <c r="H18" s="154" t="s">
        <v>214</v>
      </c>
      <c r="I18" s="154" t="s">
        <v>201</v>
      </c>
      <c r="J18" s="154" t="s">
        <v>248</v>
      </c>
      <c r="K18" s="156" t="s">
        <v>324</v>
      </c>
      <c r="L18" s="166"/>
    </row>
    <row r="19" spans="1:12" s="161" customFormat="1" ht="15.75" customHeight="1">
      <c r="A19" s="165" t="s">
        <v>1343</v>
      </c>
      <c r="B19" s="154" t="s">
        <v>2344</v>
      </c>
      <c r="C19" s="154" t="s">
        <v>2352</v>
      </c>
      <c r="D19" s="154" t="s">
        <v>190</v>
      </c>
      <c r="E19" s="155">
        <v>14</v>
      </c>
      <c r="F19" s="155">
        <v>827</v>
      </c>
      <c r="G19" s="155">
        <v>20</v>
      </c>
      <c r="H19" s="154" t="s">
        <v>214</v>
      </c>
      <c r="I19" s="154" t="s">
        <v>201</v>
      </c>
      <c r="J19" s="154" t="s">
        <v>248</v>
      </c>
      <c r="K19" s="156" t="s">
        <v>324</v>
      </c>
      <c r="L19" s="166"/>
    </row>
    <row r="20" spans="1:12" s="161" customFormat="1" ht="15.75" customHeight="1">
      <c r="A20" s="165" t="s">
        <v>1343</v>
      </c>
      <c r="B20" s="154" t="s">
        <v>2344</v>
      </c>
      <c r="C20" s="154" t="s">
        <v>2352</v>
      </c>
      <c r="D20" s="154" t="s">
        <v>190</v>
      </c>
      <c r="E20" s="155">
        <v>14</v>
      </c>
      <c r="F20" s="155">
        <v>827</v>
      </c>
      <c r="G20" s="155">
        <v>21</v>
      </c>
      <c r="H20" s="154" t="s">
        <v>214</v>
      </c>
      <c r="I20" s="154" t="s">
        <v>201</v>
      </c>
      <c r="J20" s="154" t="s">
        <v>248</v>
      </c>
      <c r="K20" s="156" t="s">
        <v>324</v>
      </c>
      <c r="L20" s="166"/>
    </row>
    <row r="21" spans="1:12" s="161" customFormat="1" ht="15.75" customHeight="1">
      <c r="A21" s="165" t="s">
        <v>1343</v>
      </c>
      <c r="B21" s="154" t="s">
        <v>2344</v>
      </c>
      <c r="C21" s="154" t="s">
        <v>2352</v>
      </c>
      <c r="D21" s="154" t="s">
        <v>190</v>
      </c>
      <c r="E21" s="155">
        <v>14</v>
      </c>
      <c r="F21" s="155">
        <v>827</v>
      </c>
      <c r="G21" s="155">
        <v>22</v>
      </c>
      <c r="H21" s="154" t="s">
        <v>193</v>
      </c>
      <c r="I21" s="154" t="s">
        <v>192</v>
      </c>
      <c r="J21" s="154" t="s">
        <v>203</v>
      </c>
      <c r="K21" s="156" t="s">
        <v>325</v>
      </c>
      <c r="L21" s="166"/>
    </row>
    <row r="22" spans="1:12" s="161" customFormat="1" ht="15.75" customHeight="1">
      <c r="A22" s="165" t="s">
        <v>1343</v>
      </c>
      <c r="B22" s="154" t="s">
        <v>2344</v>
      </c>
      <c r="C22" s="154" t="s">
        <v>2352</v>
      </c>
      <c r="D22" s="154" t="s">
        <v>190</v>
      </c>
      <c r="E22" s="155">
        <v>14</v>
      </c>
      <c r="F22" s="155">
        <v>827</v>
      </c>
      <c r="G22" s="155">
        <v>23</v>
      </c>
      <c r="H22" s="154" t="s">
        <v>193</v>
      </c>
      <c r="I22" s="154" t="s">
        <v>192</v>
      </c>
      <c r="J22" s="154" t="s">
        <v>207</v>
      </c>
      <c r="K22" s="156" t="s">
        <v>327</v>
      </c>
      <c r="L22" s="166"/>
    </row>
    <row r="23" spans="1:12" s="161" customFormat="1" ht="15.75" customHeight="1">
      <c r="A23" s="165" t="s">
        <v>1343</v>
      </c>
      <c r="B23" s="154" t="s">
        <v>2344</v>
      </c>
      <c r="C23" s="154" t="s">
        <v>2352</v>
      </c>
      <c r="D23" s="154" t="s">
        <v>190</v>
      </c>
      <c r="E23" s="155">
        <v>14</v>
      </c>
      <c r="F23" s="155">
        <v>827</v>
      </c>
      <c r="G23" s="155">
        <v>24</v>
      </c>
      <c r="H23" s="154" t="s">
        <v>193</v>
      </c>
      <c r="I23" s="154" t="s">
        <v>192</v>
      </c>
      <c r="J23" s="154" t="s">
        <v>203</v>
      </c>
      <c r="K23" s="156" t="s">
        <v>325</v>
      </c>
      <c r="L23" s="166"/>
    </row>
    <row r="24" spans="1:12" s="161" customFormat="1" ht="16.5" customHeight="1">
      <c r="A24" s="165" t="s">
        <v>1343</v>
      </c>
      <c r="B24" s="154" t="s">
        <v>2344</v>
      </c>
      <c r="C24" s="154" t="s">
        <v>2352</v>
      </c>
      <c r="D24" s="154" t="s">
        <v>190</v>
      </c>
      <c r="E24" s="155">
        <v>14</v>
      </c>
      <c r="F24" s="155">
        <v>827</v>
      </c>
      <c r="G24" s="155">
        <v>25</v>
      </c>
      <c r="H24" s="154" t="s">
        <v>193</v>
      </c>
      <c r="I24" s="154" t="s">
        <v>192</v>
      </c>
      <c r="J24" s="154" t="s">
        <v>203</v>
      </c>
      <c r="K24" s="156" t="s">
        <v>325</v>
      </c>
      <c r="L24" s="166"/>
    </row>
    <row r="25" spans="1:12" s="161" customFormat="1" ht="15.75" customHeight="1">
      <c r="A25" s="165" t="s">
        <v>1343</v>
      </c>
      <c r="B25" s="154" t="s">
        <v>2344</v>
      </c>
      <c r="C25" s="154" t="s">
        <v>2352</v>
      </c>
      <c r="D25" s="154" t="s">
        <v>190</v>
      </c>
      <c r="E25" s="155">
        <v>14</v>
      </c>
      <c r="F25" s="155">
        <v>827</v>
      </c>
      <c r="G25" s="155">
        <v>26</v>
      </c>
      <c r="H25" s="154" t="s">
        <v>193</v>
      </c>
      <c r="I25" s="154" t="s">
        <v>192</v>
      </c>
      <c r="J25" s="154" t="s">
        <v>207</v>
      </c>
      <c r="K25" s="156" t="s">
        <v>327</v>
      </c>
      <c r="L25" s="166"/>
    </row>
    <row r="26" spans="1:12" s="161" customFormat="1" ht="15.75" customHeight="1">
      <c r="A26" s="165" t="s">
        <v>1343</v>
      </c>
      <c r="B26" s="154" t="s">
        <v>2344</v>
      </c>
      <c r="C26" s="154" t="s">
        <v>2352</v>
      </c>
      <c r="D26" s="154" t="s">
        <v>190</v>
      </c>
      <c r="E26" s="155">
        <v>14</v>
      </c>
      <c r="F26" s="155">
        <v>827</v>
      </c>
      <c r="G26" s="155">
        <v>27</v>
      </c>
      <c r="H26" s="154" t="s">
        <v>193</v>
      </c>
      <c r="I26" s="154" t="s">
        <v>192</v>
      </c>
      <c r="J26" s="154" t="s">
        <v>203</v>
      </c>
      <c r="K26" s="156" t="s">
        <v>325</v>
      </c>
      <c r="L26" s="166"/>
    </row>
    <row r="27" spans="1:12" s="161" customFormat="1" ht="15.75" customHeight="1">
      <c r="A27" s="165" t="s">
        <v>1343</v>
      </c>
      <c r="B27" s="154" t="s">
        <v>2344</v>
      </c>
      <c r="C27" s="154" t="s">
        <v>2352</v>
      </c>
      <c r="D27" s="154" t="s">
        <v>190</v>
      </c>
      <c r="E27" s="155">
        <v>14</v>
      </c>
      <c r="F27" s="155">
        <v>827</v>
      </c>
      <c r="G27" s="155">
        <v>29</v>
      </c>
      <c r="H27" s="154" t="s">
        <v>214</v>
      </c>
      <c r="I27" s="154" t="s">
        <v>201</v>
      </c>
      <c r="J27" s="154" t="s">
        <v>248</v>
      </c>
      <c r="K27" s="156" t="s">
        <v>324</v>
      </c>
      <c r="L27" s="166"/>
    </row>
    <row r="28" spans="1:12" s="161" customFormat="1" ht="15.75" customHeight="1">
      <c r="A28" s="165" t="s">
        <v>1343</v>
      </c>
      <c r="B28" s="154" t="s">
        <v>2344</v>
      </c>
      <c r="C28" s="154" t="s">
        <v>2352</v>
      </c>
      <c r="D28" s="154" t="s">
        <v>190</v>
      </c>
      <c r="E28" s="155">
        <v>14</v>
      </c>
      <c r="F28" s="155">
        <v>827</v>
      </c>
      <c r="G28" s="155">
        <v>30</v>
      </c>
      <c r="H28" s="154" t="s">
        <v>214</v>
      </c>
      <c r="I28" s="154" t="s">
        <v>201</v>
      </c>
      <c r="J28" s="154" t="s">
        <v>248</v>
      </c>
      <c r="K28" s="156" t="s">
        <v>324</v>
      </c>
      <c r="L28" s="166"/>
    </row>
    <row r="29" spans="1:12" s="161" customFormat="1" ht="15.75" customHeight="1">
      <c r="A29" s="165" t="s">
        <v>1343</v>
      </c>
      <c r="B29" s="154" t="s">
        <v>2344</v>
      </c>
      <c r="C29" s="154" t="s">
        <v>2352</v>
      </c>
      <c r="D29" s="154" t="s">
        <v>190</v>
      </c>
      <c r="E29" s="155">
        <v>14</v>
      </c>
      <c r="F29" s="155">
        <v>827</v>
      </c>
      <c r="G29" s="155">
        <v>31</v>
      </c>
      <c r="H29" s="154" t="s">
        <v>214</v>
      </c>
      <c r="I29" s="154" t="s">
        <v>201</v>
      </c>
      <c r="J29" s="154" t="s">
        <v>248</v>
      </c>
      <c r="K29" s="156" t="s">
        <v>324</v>
      </c>
      <c r="L29" s="166"/>
    </row>
    <row r="30" spans="1:12" s="161" customFormat="1" ht="15.75" customHeight="1">
      <c r="A30" s="165" t="s">
        <v>1343</v>
      </c>
      <c r="B30" s="154" t="s">
        <v>2344</v>
      </c>
      <c r="C30" s="154" t="s">
        <v>2352</v>
      </c>
      <c r="D30" s="154" t="s">
        <v>190</v>
      </c>
      <c r="E30" s="155">
        <v>14</v>
      </c>
      <c r="F30" s="155">
        <v>827</v>
      </c>
      <c r="G30" s="155">
        <v>32</v>
      </c>
      <c r="H30" s="154" t="s">
        <v>214</v>
      </c>
      <c r="I30" s="154" t="s">
        <v>201</v>
      </c>
      <c r="J30" s="154" t="s">
        <v>248</v>
      </c>
      <c r="K30" s="156" t="s">
        <v>324</v>
      </c>
      <c r="L30" s="166"/>
    </row>
    <row r="31" spans="1:12" s="161" customFormat="1" ht="15.75" customHeight="1">
      <c r="A31" s="165" t="s">
        <v>1343</v>
      </c>
      <c r="B31" s="154" t="s">
        <v>2344</v>
      </c>
      <c r="C31" s="154" t="s">
        <v>2352</v>
      </c>
      <c r="D31" s="154" t="s">
        <v>190</v>
      </c>
      <c r="E31" s="155">
        <v>14</v>
      </c>
      <c r="F31" s="155">
        <v>827</v>
      </c>
      <c r="G31" s="155">
        <v>33</v>
      </c>
      <c r="H31" s="154" t="s">
        <v>214</v>
      </c>
      <c r="I31" s="154" t="s">
        <v>201</v>
      </c>
      <c r="J31" s="154" t="s">
        <v>248</v>
      </c>
      <c r="K31" s="156" t="s">
        <v>324</v>
      </c>
      <c r="L31" s="166"/>
    </row>
    <row r="32" spans="1:12" s="161" customFormat="1" ht="15.75" customHeight="1">
      <c r="A32" s="165" t="s">
        <v>1343</v>
      </c>
      <c r="B32" s="154" t="s">
        <v>2344</v>
      </c>
      <c r="C32" s="154" t="s">
        <v>2352</v>
      </c>
      <c r="D32" s="154" t="s">
        <v>190</v>
      </c>
      <c r="E32" s="155">
        <v>14</v>
      </c>
      <c r="F32" s="155">
        <v>827</v>
      </c>
      <c r="G32" s="155">
        <v>34</v>
      </c>
      <c r="H32" s="154" t="s">
        <v>214</v>
      </c>
      <c r="I32" s="154" t="s">
        <v>201</v>
      </c>
      <c r="J32" s="154" t="s">
        <v>248</v>
      </c>
      <c r="K32" s="156" t="s">
        <v>324</v>
      </c>
      <c r="L32" s="166"/>
    </row>
    <row r="33" spans="1:12" s="161" customFormat="1" ht="15.75" customHeight="1">
      <c r="A33" s="165" t="s">
        <v>1343</v>
      </c>
      <c r="B33" s="154" t="s">
        <v>2344</v>
      </c>
      <c r="C33" s="154" t="s">
        <v>2352</v>
      </c>
      <c r="D33" s="154" t="s">
        <v>190</v>
      </c>
      <c r="E33" s="155">
        <v>14</v>
      </c>
      <c r="F33" s="155">
        <v>827</v>
      </c>
      <c r="G33" s="155">
        <v>35</v>
      </c>
      <c r="H33" s="154" t="s">
        <v>193</v>
      </c>
      <c r="I33" s="154" t="s">
        <v>192</v>
      </c>
      <c r="J33" s="154" t="s">
        <v>203</v>
      </c>
      <c r="K33" s="156" t="s">
        <v>325</v>
      </c>
      <c r="L33" s="166"/>
    </row>
    <row r="34" spans="1:12" s="161" customFormat="1" ht="15.75" customHeight="1">
      <c r="A34" s="165" t="s">
        <v>1343</v>
      </c>
      <c r="B34" s="154" t="s">
        <v>2344</v>
      </c>
      <c r="C34" s="154" t="s">
        <v>2352</v>
      </c>
      <c r="D34" s="154" t="s">
        <v>190</v>
      </c>
      <c r="E34" s="155">
        <v>14</v>
      </c>
      <c r="F34" s="155">
        <v>827</v>
      </c>
      <c r="G34" s="155">
        <v>36</v>
      </c>
      <c r="H34" s="154" t="s">
        <v>193</v>
      </c>
      <c r="I34" s="154" t="s">
        <v>192</v>
      </c>
      <c r="J34" s="154" t="s">
        <v>207</v>
      </c>
      <c r="K34" s="156" t="s">
        <v>327</v>
      </c>
      <c r="L34" s="166"/>
    </row>
    <row r="35" spans="1:12" s="161" customFormat="1" ht="15.75" customHeight="1">
      <c r="A35" s="165" t="s">
        <v>1343</v>
      </c>
      <c r="B35" s="154" t="s">
        <v>2344</v>
      </c>
      <c r="C35" s="154" t="s">
        <v>2352</v>
      </c>
      <c r="D35" s="154" t="s">
        <v>190</v>
      </c>
      <c r="E35" s="155">
        <v>14</v>
      </c>
      <c r="F35" s="155">
        <v>827</v>
      </c>
      <c r="G35" s="155">
        <v>37</v>
      </c>
      <c r="H35" s="154" t="s">
        <v>193</v>
      </c>
      <c r="I35" s="154" t="s">
        <v>192</v>
      </c>
      <c r="J35" s="154" t="s">
        <v>203</v>
      </c>
      <c r="K35" s="156" t="s">
        <v>325</v>
      </c>
      <c r="L35" s="166"/>
    </row>
    <row r="36" spans="1:12" s="161" customFormat="1" ht="15.75" customHeight="1">
      <c r="A36" s="165" t="s">
        <v>1343</v>
      </c>
      <c r="B36" s="154" t="s">
        <v>2344</v>
      </c>
      <c r="C36" s="154" t="s">
        <v>2352</v>
      </c>
      <c r="D36" s="154" t="s">
        <v>190</v>
      </c>
      <c r="E36" s="155">
        <v>14</v>
      </c>
      <c r="F36" s="155">
        <v>827</v>
      </c>
      <c r="G36" s="155">
        <v>38</v>
      </c>
      <c r="H36" s="154" t="s">
        <v>193</v>
      </c>
      <c r="I36" s="154" t="s">
        <v>192</v>
      </c>
      <c r="J36" s="154" t="s">
        <v>203</v>
      </c>
      <c r="K36" s="156" t="s">
        <v>325</v>
      </c>
      <c r="L36" s="166"/>
    </row>
    <row r="37" spans="1:12" s="161" customFormat="1" ht="15.75" customHeight="1">
      <c r="A37" s="165" t="s">
        <v>1343</v>
      </c>
      <c r="B37" s="154" t="s">
        <v>2344</v>
      </c>
      <c r="C37" s="154" t="s">
        <v>2352</v>
      </c>
      <c r="D37" s="154" t="s">
        <v>190</v>
      </c>
      <c r="E37" s="155">
        <v>14</v>
      </c>
      <c r="F37" s="155">
        <v>827</v>
      </c>
      <c r="G37" s="155">
        <v>39</v>
      </c>
      <c r="H37" s="154" t="s">
        <v>193</v>
      </c>
      <c r="I37" s="154" t="s">
        <v>192</v>
      </c>
      <c r="J37" s="154" t="s">
        <v>207</v>
      </c>
      <c r="K37" s="156" t="s">
        <v>327</v>
      </c>
      <c r="L37" s="166"/>
    </row>
    <row r="38" spans="1:12" s="161" customFormat="1" ht="15.75" customHeight="1">
      <c r="A38" s="165" t="s">
        <v>1343</v>
      </c>
      <c r="B38" s="154" t="s">
        <v>2344</v>
      </c>
      <c r="C38" s="154" t="s">
        <v>2352</v>
      </c>
      <c r="D38" s="154" t="s">
        <v>190</v>
      </c>
      <c r="E38" s="155">
        <v>14</v>
      </c>
      <c r="F38" s="155">
        <v>827</v>
      </c>
      <c r="G38" s="155">
        <v>40</v>
      </c>
      <c r="H38" s="154" t="s">
        <v>193</v>
      </c>
      <c r="I38" s="154" t="s">
        <v>192</v>
      </c>
      <c r="J38" s="154" t="s">
        <v>203</v>
      </c>
      <c r="K38" s="156" t="s">
        <v>325</v>
      </c>
      <c r="L38" s="167"/>
    </row>
    <row r="39" spans="1:12" s="161" customFormat="1" ht="15.75" customHeight="1">
      <c r="A39" s="165" t="s">
        <v>1343</v>
      </c>
      <c r="B39" s="154" t="s">
        <v>2345</v>
      </c>
      <c r="C39" s="154" t="s">
        <v>2366</v>
      </c>
      <c r="D39" s="154" t="s">
        <v>190</v>
      </c>
      <c r="E39" s="155">
        <v>2</v>
      </c>
      <c r="F39" s="155">
        <v>44</v>
      </c>
      <c r="G39" s="157"/>
      <c r="H39" s="154" t="s">
        <v>198</v>
      </c>
      <c r="I39" s="154"/>
      <c r="J39" s="154"/>
      <c r="K39" s="156"/>
      <c r="L39" s="166"/>
    </row>
    <row r="40" spans="1:12" s="161" customFormat="1" ht="15.75" customHeight="1">
      <c r="A40" s="165" t="s">
        <v>1343</v>
      </c>
      <c r="B40" s="154" t="s">
        <v>2345</v>
      </c>
      <c r="C40" s="154" t="s">
        <v>2356</v>
      </c>
      <c r="D40" s="154" t="s">
        <v>190</v>
      </c>
      <c r="E40" s="155">
        <v>2</v>
      </c>
      <c r="F40" s="155">
        <v>59</v>
      </c>
      <c r="G40" s="155">
        <v>2</v>
      </c>
      <c r="H40" s="154" t="s">
        <v>195</v>
      </c>
      <c r="I40" s="154" t="s">
        <v>199</v>
      </c>
      <c r="J40" s="154" t="s">
        <v>201</v>
      </c>
      <c r="K40" s="156" t="s">
        <v>328</v>
      </c>
      <c r="L40" s="167"/>
    </row>
    <row r="41" spans="1:12" s="161" customFormat="1" ht="15.75" customHeight="1">
      <c r="A41" s="165" t="s">
        <v>1343</v>
      </c>
      <c r="B41" s="154" t="s">
        <v>2345</v>
      </c>
      <c r="C41" s="154" t="s">
        <v>2356</v>
      </c>
      <c r="D41" s="154"/>
      <c r="E41" s="155">
        <v>2</v>
      </c>
      <c r="F41" s="155">
        <v>59</v>
      </c>
      <c r="G41" s="155">
        <v>3</v>
      </c>
      <c r="H41" s="154" t="s">
        <v>214</v>
      </c>
      <c r="I41" s="154" t="s">
        <v>203</v>
      </c>
      <c r="J41" s="154" t="s">
        <v>232</v>
      </c>
      <c r="K41" s="156" t="s">
        <v>329</v>
      </c>
      <c r="L41" s="166"/>
    </row>
    <row r="42" spans="1:12" s="161" customFormat="1" ht="15.75" customHeight="1">
      <c r="A42" s="165" t="s">
        <v>1343</v>
      </c>
      <c r="B42" s="154" t="s">
        <v>2345</v>
      </c>
      <c r="C42" s="154" t="s">
        <v>2356</v>
      </c>
      <c r="D42" s="154" t="s">
        <v>190</v>
      </c>
      <c r="E42" s="155">
        <v>2</v>
      </c>
      <c r="F42" s="155">
        <v>59</v>
      </c>
      <c r="G42" s="155">
        <v>4</v>
      </c>
      <c r="H42" s="154" t="s">
        <v>206</v>
      </c>
      <c r="I42" s="154" t="s">
        <v>209</v>
      </c>
      <c r="J42" s="154" t="s">
        <v>330</v>
      </c>
      <c r="K42" s="156" t="s">
        <v>331</v>
      </c>
      <c r="L42" s="166"/>
    </row>
    <row r="43" spans="1:12" s="161" customFormat="1" ht="15.75" customHeight="1">
      <c r="A43" s="165" t="s">
        <v>1343</v>
      </c>
      <c r="B43" s="154" t="s">
        <v>2345</v>
      </c>
      <c r="C43" s="154" t="s">
        <v>2356</v>
      </c>
      <c r="D43" s="154" t="s">
        <v>190</v>
      </c>
      <c r="E43" s="155">
        <v>2</v>
      </c>
      <c r="F43" s="155">
        <v>59</v>
      </c>
      <c r="G43" s="155">
        <v>5</v>
      </c>
      <c r="H43" s="154" t="s">
        <v>206</v>
      </c>
      <c r="I43" s="154" t="s">
        <v>231</v>
      </c>
      <c r="J43" s="154" t="s">
        <v>244</v>
      </c>
      <c r="K43" s="156" t="s">
        <v>332</v>
      </c>
      <c r="L43" s="166"/>
    </row>
    <row r="44" spans="1:12" s="161" customFormat="1" ht="15.75" customHeight="1">
      <c r="A44" s="165" t="s">
        <v>1343</v>
      </c>
      <c r="B44" s="154" t="s">
        <v>2345</v>
      </c>
      <c r="C44" s="154" t="s">
        <v>2356</v>
      </c>
      <c r="D44" s="154"/>
      <c r="E44" s="155">
        <v>2</v>
      </c>
      <c r="F44" s="155">
        <v>215</v>
      </c>
      <c r="G44" s="157"/>
      <c r="H44" s="154" t="s">
        <v>206</v>
      </c>
      <c r="I44" s="154" t="s">
        <v>1151</v>
      </c>
      <c r="J44" s="154" t="s">
        <v>241</v>
      </c>
      <c r="K44" s="156" t="s">
        <v>333</v>
      </c>
      <c r="L44" s="166"/>
    </row>
    <row r="45" spans="1:12" s="161" customFormat="1" ht="15.75" customHeight="1">
      <c r="A45" s="165" t="s">
        <v>1343</v>
      </c>
      <c r="B45" s="154" t="s">
        <v>2345</v>
      </c>
      <c r="C45" s="154" t="s">
        <v>2367</v>
      </c>
      <c r="D45" s="154" t="s">
        <v>190</v>
      </c>
      <c r="E45" s="155">
        <v>3</v>
      </c>
      <c r="F45" s="155">
        <v>16</v>
      </c>
      <c r="G45" s="157"/>
      <c r="H45" s="154" t="s">
        <v>198</v>
      </c>
      <c r="I45" s="154"/>
      <c r="J45" s="154"/>
      <c r="K45" s="156"/>
      <c r="L45" s="166"/>
    </row>
    <row r="46" spans="1:12" s="161" customFormat="1" ht="15.75" customHeight="1">
      <c r="A46" s="165" t="s">
        <v>1343</v>
      </c>
      <c r="B46" s="154" t="s">
        <v>2345</v>
      </c>
      <c r="C46" s="154" t="s">
        <v>2367</v>
      </c>
      <c r="D46" s="154" t="s">
        <v>190</v>
      </c>
      <c r="E46" s="155">
        <v>3</v>
      </c>
      <c r="F46" s="155">
        <v>19</v>
      </c>
      <c r="G46" s="155">
        <v>2</v>
      </c>
      <c r="H46" s="154" t="s">
        <v>198</v>
      </c>
      <c r="I46" s="154"/>
      <c r="J46" s="154"/>
      <c r="K46" s="156"/>
      <c r="L46" s="166"/>
    </row>
    <row r="47" spans="1:12" s="161" customFormat="1" ht="15.75" customHeight="1">
      <c r="A47" s="165" t="s">
        <v>1343</v>
      </c>
      <c r="B47" s="154" t="s">
        <v>2345</v>
      </c>
      <c r="C47" s="154" t="s">
        <v>2367</v>
      </c>
      <c r="D47" s="154" t="s">
        <v>190</v>
      </c>
      <c r="E47" s="155">
        <v>3</v>
      </c>
      <c r="F47" s="155">
        <v>57</v>
      </c>
      <c r="G47" s="157"/>
      <c r="H47" s="154" t="s">
        <v>206</v>
      </c>
      <c r="I47" s="154" t="s">
        <v>209</v>
      </c>
      <c r="J47" s="154" t="s">
        <v>217</v>
      </c>
      <c r="K47" s="156" t="s">
        <v>334</v>
      </c>
      <c r="L47" s="166"/>
    </row>
    <row r="48" spans="1:12" s="161" customFormat="1" ht="15.75" customHeight="1">
      <c r="A48" s="165" t="s">
        <v>1343</v>
      </c>
      <c r="B48" s="154" t="s">
        <v>2345</v>
      </c>
      <c r="C48" s="154" t="s">
        <v>2368</v>
      </c>
      <c r="D48" s="158">
        <v>1</v>
      </c>
      <c r="E48" s="155">
        <v>3</v>
      </c>
      <c r="F48" s="155">
        <v>134</v>
      </c>
      <c r="G48" s="155">
        <v>1</v>
      </c>
      <c r="H48" s="154" t="s">
        <v>193</v>
      </c>
      <c r="I48" s="154" t="s">
        <v>192</v>
      </c>
      <c r="J48" s="154" t="s">
        <v>213</v>
      </c>
      <c r="K48" s="156" t="s">
        <v>335</v>
      </c>
      <c r="L48" s="166"/>
    </row>
    <row r="49" spans="1:12" s="161" customFormat="1" ht="15.75" customHeight="1">
      <c r="A49" s="165" t="s">
        <v>1343</v>
      </c>
      <c r="B49" s="154" t="s">
        <v>2345</v>
      </c>
      <c r="C49" s="154" t="s">
        <v>2369</v>
      </c>
      <c r="D49" s="158">
        <v>1</v>
      </c>
      <c r="E49" s="155">
        <v>3</v>
      </c>
      <c r="F49" s="155">
        <v>361</v>
      </c>
      <c r="G49" s="155">
        <v>2</v>
      </c>
      <c r="H49" s="154" t="s">
        <v>206</v>
      </c>
      <c r="I49" s="154" t="s">
        <v>201</v>
      </c>
      <c r="J49" s="154" t="s">
        <v>336</v>
      </c>
      <c r="K49" s="156" t="s">
        <v>337</v>
      </c>
      <c r="L49" s="166"/>
    </row>
    <row r="50" spans="1:12" s="161" customFormat="1" ht="15.75" customHeight="1">
      <c r="A50" s="165" t="s">
        <v>1343</v>
      </c>
      <c r="B50" s="154" t="s">
        <v>2345</v>
      </c>
      <c r="C50" s="154" t="s">
        <v>2369</v>
      </c>
      <c r="D50" s="158">
        <v>1</v>
      </c>
      <c r="E50" s="155">
        <v>3</v>
      </c>
      <c r="F50" s="155">
        <v>361</v>
      </c>
      <c r="G50" s="155">
        <v>3</v>
      </c>
      <c r="H50" s="154" t="s">
        <v>195</v>
      </c>
      <c r="I50" s="154" t="s">
        <v>1151</v>
      </c>
      <c r="J50" s="154" t="s">
        <v>226</v>
      </c>
      <c r="K50" s="156" t="s">
        <v>338</v>
      </c>
      <c r="L50" s="166"/>
    </row>
    <row r="51" spans="1:12" s="161" customFormat="1" ht="15.75" customHeight="1">
      <c r="A51" s="165" t="s">
        <v>1343</v>
      </c>
      <c r="B51" s="154" t="s">
        <v>2345</v>
      </c>
      <c r="C51" s="154" t="s">
        <v>2356</v>
      </c>
      <c r="D51" s="154" t="s">
        <v>190</v>
      </c>
      <c r="E51" s="155">
        <v>3</v>
      </c>
      <c r="F51" s="155">
        <v>381</v>
      </c>
      <c r="G51" s="157"/>
      <c r="H51" s="154" t="s">
        <v>206</v>
      </c>
      <c r="I51" s="154" t="s">
        <v>231</v>
      </c>
      <c r="J51" s="154" t="s">
        <v>248</v>
      </c>
      <c r="K51" s="156" t="s">
        <v>339</v>
      </c>
      <c r="L51" s="166"/>
    </row>
    <row r="52" spans="1:12" s="161" customFormat="1" ht="15.75" customHeight="1">
      <c r="A52" s="165" t="s">
        <v>1343</v>
      </c>
      <c r="B52" s="154" t="s">
        <v>2345</v>
      </c>
      <c r="C52" s="154" t="s">
        <v>2356</v>
      </c>
      <c r="D52" s="154" t="s">
        <v>190</v>
      </c>
      <c r="E52" s="155">
        <v>3</v>
      </c>
      <c r="F52" s="155">
        <v>383</v>
      </c>
      <c r="G52" s="157"/>
      <c r="H52" s="154" t="s">
        <v>206</v>
      </c>
      <c r="I52" s="154" t="s">
        <v>231</v>
      </c>
      <c r="J52" s="154" t="s">
        <v>232</v>
      </c>
      <c r="K52" s="156" t="s">
        <v>340</v>
      </c>
      <c r="L52" s="166"/>
    </row>
    <row r="53" spans="1:12" s="161" customFormat="1" ht="15.75" customHeight="1">
      <c r="A53" s="165" t="s">
        <v>1343</v>
      </c>
      <c r="B53" s="154" t="s">
        <v>2345</v>
      </c>
      <c r="C53" s="154" t="s">
        <v>2356</v>
      </c>
      <c r="D53" s="154" t="s">
        <v>190</v>
      </c>
      <c r="E53" s="155">
        <v>3</v>
      </c>
      <c r="F53" s="155">
        <v>391</v>
      </c>
      <c r="G53" s="157"/>
      <c r="H53" s="154" t="s">
        <v>206</v>
      </c>
      <c r="I53" s="154" t="s">
        <v>209</v>
      </c>
      <c r="J53" s="154" t="s">
        <v>218</v>
      </c>
      <c r="K53" s="156" t="s">
        <v>341</v>
      </c>
      <c r="L53" s="166"/>
    </row>
    <row r="54" spans="1:12" s="161" customFormat="1" ht="15.75" customHeight="1">
      <c r="A54" s="165" t="s">
        <v>1343</v>
      </c>
      <c r="B54" s="154" t="s">
        <v>2345</v>
      </c>
      <c r="C54" s="154" t="s">
        <v>2370</v>
      </c>
      <c r="D54" s="154" t="s">
        <v>190</v>
      </c>
      <c r="E54" s="155">
        <v>3</v>
      </c>
      <c r="F54" s="155">
        <v>401</v>
      </c>
      <c r="G54" s="155">
        <v>1</v>
      </c>
      <c r="H54" s="154" t="s">
        <v>193</v>
      </c>
      <c r="I54" s="154" t="s">
        <v>192</v>
      </c>
      <c r="J54" s="154" t="s">
        <v>207</v>
      </c>
      <c r="K54" s="156" t="s">
        <v>327</v>
      </c>
      <c r="L54" s="166"/>
    </row>
    <row r="55" spans="1:12" s="161" customFormat="1" ht="15.75" customHeight="1">
      <c r="A55" s="165" t="s">
        <v>1343</v>
      </c>
      <c r="B55" s="154" t="s">
        <v>2345</v>
      </c>
      <c r="C55" s="154" t="s">
        <v>2369</v>
      </c>
      <c r="D55" s="154" t="s">
        <v>190</v>
      </c>
      <c r="E55" s="155">
        <v>3</v>
      </c>
      <c r="F55" s="155">
        <v>415</v>
      </c>
      <c r="G55" s="155">
        <v>4</v>
      </c>
      <c r="H55" s="154" t="s">
        <v>206</v>
      </c>
      <c r="I55" s="154" t="s">
        <v>201</v>
      </c>
      <c r="J55" s="154" t="s">
        <v>223</v>
      </c>
      <c r="K55" s="156" t="s">
        <v>342</v>
      </c>
      <c r="L55" s="166"/>
    </row>
    <row r="56" spans="1:12" s="161" customFormat="1" ht="15.75" customHeight="1">
      <c r="A56" s="165" t="s">
        <v>1343</v>
      </c>
      <c r="B56" s="154" t="s">
        <v>2345</v>
      </c>
      <c r="C56" s="154" t="s">
        <v>2369</v>
      </c>
      <c r="D56" s="154" t="s">
        <v>190</v>
      </c>
      <c r="E56" s="155">
        <v>3</v>
      </c>
      <c r="F56" s="155">
        <v>415</v>
      </c>
      <c r="G56" s="155">
        <v>5</v>
      </c>
      <c r="H56" s="154" t="s">
        <v>206</v>
      </c>
      <c r="I56" s="154" t="s">
        <v>201</v>
      </c>
      <c r="J56" s="154" t="s">
        <v>343</v>
      </c>
      <c r="K56" s="156" t="s">
        <v>280</v>
      </c>
      <c r="L56" s="166"/>
    </row>
    <row r="57" spans="1:12" s="161" customFormat="1" ht="15.75" customHeight="1">
      <c r="A57" s="165" t="s">
        <v>1343</v>
      </c>
      <c r="B57" s="154" t="s">
        <v>2345</v>
      </c>
      <c r="C57" s="154" t="s">
        <v>2369</v>
      </c>
      <c r="D57" s="154" t="s">
        <v>190</v>
      </c>
      <c r="E57" s="155">
        <v>3</v>
      </c>
      <c r="F57" s="155">
        <v>415</v>
      </c>
      <c r="G57" s="155">
        <v>6</v>
      </c>
      <c r="H57" s="154" t="s">
        <v>206</v>
      </c>
      <c r="I57" s="154" t="s">
        <v>201</v>
      </c>
      <c r="J57" s="154" t="s">
        <v>231</v>
      </c>
      <c r="K57" s="156" t="s">
        <v>344</v>
      </c>
      <c r="L57" s="166"/>
    </row>
    <row r="58" spans="1:12" s="161" customFormat="1" ht="15.75" customHeight="1">
      <c r="A58" s="165" t="s">
        <v>1343</v>
      </c>
      <c r="B58" s="154" t="s">
        <v>2345</v>
      </c>
      <c r="C58" s="154" t="s">
        <v>2369</v>
      </c>
      <c r="D58" s="154" t="s">
        <v>190</v>
      </c>
      <c r="E58" s="155">
        <v>3</v>
      </c>
      <c r="F58" s="155">
        <v>415</v>
      </c>
      <c r="G58" s="155">
        <v>7</v>
      </c>
      <c r="H58" s="154" t="s">
        <v>206</v>
      </c>
      <c r="I58" s="154" t="s">
        <v>201</v>
      </c>
      <c r="J58" s="154" t="s">
        <v>326</v>
      </c>
      <c r="K58" s="156" t="s">
        <v>345</v>
      </c>
      <c r="L58" s="166"/>
    </row>
    <row r="59" spans="1:12" s="161" customFormat="1" ht="15.75" customHeight="1">
      <c r="A59" s="165" t="s">
        <v>1343</v>
      </c>
      <c r="B59" s="154" t="s">
        <v>2345</v>
      </c>
      <c r="C59" s="154" t="s">
        <v>2371</v>
      </c>
      <c r="D59" s="154" t="s">
        <v>190</v>
      </c>
      <c r="E59" s="155">
        <v>5</v>
      </c>
      <c r="F59" s="155">
        <v>216</v>
      </c>
      <c r="G59" s="155">
        <v>3</v>
      </c>
      <c r="H59" s="154" t="s">
        <v>206</v>
      </c>
      <c r="I59" s="154" t="s">
        <v>201</v>
      </c>
      <c r="J59" s="154" t="s">
        <v>253</v>
      </c>
      <c r="K59" s="156" t="s">
        <v>346</v>
      </c>
      <c r="L59" s="166"/>
    </row>
    <row r="60" spans="1:12" s="161" customFormat="1" ht="15" customHeight="1">
      <c r="A60" s="165" t="s">
        <v>1343</v>
      </c>
      <c r="B60" s="154" t="s">
        <v>2345</v>
      </c>
      <c r="C60" s="154" t="s">
        <v>2372</v>
      </c>
      <c r="D60" s="154" t="s">
        <v>190</v>
      </c>
      <c r="E60" s="155">
        <v>6</v>
      </c>
      <c r="F60" s="155">
        <v>17</v>
      </c>
      <c r="G60" s="157"/>
      <c r="H60" s="154" t="s">
        <v>206</v>
      </c>
      <c r="I60" s="154" t="s">
        <v>203</v>
      </c>
      <c r="J60" s="154" t="s">
        <v>347</v>
      </c>
      <c r="K60" s="156" t="s">
        <v>277</v>
      </c>
      <c r="L60" s="167"/>
    </row>
    <row r="61" spans="1:12" s="161" customFormat="1" ht="15" customHeight="1">
      <c r="A61" s="165" t="s">
        <v>1343</v>
      </c>
      <c r="B61" s="154" t="s">
        <v>2345</v>
      </c>
      <c r="C61" s="154" t="s">
        <v>2357</v>
      </c>
      <c r="D61" s="154" t="s">
        <v>190</v>
      </c>
      <c r="E61" s="155">
        <v>6</v>
      </c>
      <c r="F61" s="155">
        <v>71</v>
      </c>
      <c r="G61" s="157"/>
      <c r="H61" s="154" t="s">
        <v>206</v>
      </c>
      <c r="I61" s="154" t="s">
        <v>239</v>
      </c>
      <c r="J61" s="154" t="s">
        <v>208</v>
      </c>
      <c r="K61" s="156" t="s">
        <v>2339</v>
      </c>
      <c r="L61" s="166"/>
    </row>
    <row r="62" spans="1:12" s="161" customFormat="1" ht="15" customHeight="1">
      <c r="A62" s="165" t="s">
        <v>1343</v>
      </c>
      <c r="B62" s="154" t="s">
        <v>2345</v>
      </c>
      <c r="C62" s="154" t="s">
        <v>2372</v>
      </c>
      <c r="D62" s="154" t="s">
        <v>190</v>
      </c>
      <c r="E62" s="155">
        <v>6</v>
      </c>
      <c r="F62" s="155">
        <v>435</v>
      </c>
      <c r="G62" s="157"/>
      <c r="H62" s="154" t="s">
        <v>206</v>
      </c>
      <c r="I62" s="154" t="s">
        <v>203</v>
      </c>
      <c r="J62" s="154" t="s">
        <v>220</v>
      </c>
      <c r="K62" s="156" t="s">
        <v>2340</v>
      </c>
      <c r="L62" s="166"/>
    </row>
    <row r="63" spans="1:12" s="161" customFormat="1" ht="15" customHeight="1">
      <c r="A63" s="165" t="s">
        <v>1343</v>
      </c>
      <c r="B63" s="154" t="s">
        <v>2345</v>
      </c>
      <c r="C63" s="154" t="s">
        <v>2373</v>
      </c>
      <c r="D63" s="154"/>
      <c r="E63" s="155">
        <v>8</v>
      </c>
      <c r="F63" s="155">
        <v>505</v>
      </c>
      <c r="G63" s="157"/>
      <c r="H63" s="154" t="s">
        <v>206</v>
      </c>
      <c r="I63" s="154" t="s">
        <v>210</v>
      </c>
      <c r="J63" s="154" t="s">
        <v>240</v>
      </c>
      <c r="K63" s="156" t="s">
        <v>2341</v>
      </c>
      <c r="L63" s="166"/>
    </row>
    <row r="64" spans="1:12" s="161" customFormat="1" ht="15" customHeight="1">
      <c r="A64" s="165" t="s">
        <v>1343</v>
      </c>
      <c r="B64" s="154" t="s">
        <v>2345</v>
      </c>
      <c r="C64" s="154" t="s">
        <v>2374</v>
      </c>
      <c r="D64" s="154" t="s">
        <v>190</v>
      </c>
      <c r="E64" s="155">
        <v>9</v>
      </c>
      <c r="F64" s="155">
        <v>624</v>
      </c>
      <c r="G64" s="155">
        <v>1</v>
      </c>
      <c r="H64" s="154" t="s">
        <v>206</v>
      </c>
      <c r="I64" s="154" t="s">
        <v>209</v>
      </c>
      <c r="J64" s="154" t="s">
        <v>247</v>
      </c>
      <c r="K64" s="156" t="s">
        <v>2342</v>
      </c>
      <c r="L64" s="166"/>
    </row>
    <row r="65" spans="1:12" s="161" customFormat="1" ht="15" customHeight="1">
      <c r="A65" s="165" t="s">
        <v>1343</v>
      </c>
      <c r="B65" s="154" t="s">
        <v>2346</v>
      </c>
      <c r="C65" s="154" t="s">
        <v>2367</v>
      </c>
      <c r="D65" s="154" t="s">
        <v>190</v>
      </c>
      <c r="E65" s="155">
        <v>3</v>
      </c>
      <c r="F65" s="155">
        <v>46</v>
      </c>
      <c r="G65" s="157"/>
      <c r="H65" s="154" t="s">
        <v>206</v>
      </c>
      <c r="I65" s="154" t="s">
        <v>201</v>
      </c>
      <c r="J65" s="154" t="s">
        <v>194</v>
      </c>
      <c r="K65" s="156" t="s">
        <v>2343</v>
      </c>
      <c r="L65" s="166"/>
    </row>
    <row r="66" spans="1:12" s="161" customFormat="1" ht="15" customHeight="1">
      <c r="A66" s="165" t="s">
        <v>1343</v>
      </c>
      <c r="B66" s="154" t="s">
        <v>2346</v>
      </c>
      <c r="C66" s="154" t="s">
        <v>2367</v>
      </c>
      <c r="D66" s="154" t="s">
        <v>190</v>
      </c>
      <c r="E66" s="155">
        <v>3</v>
      </c>
      <c r="F66" s="155">
        <v>95</v>
      </c>
      <c r="G66" s="155">
        <v>1</v>
      </c>
      <c r="H66" s="154" t="s">
        <v>198</v>
      </c>
      <c r="I66" s="154"/>
      <c r="J66" s="154"/>
      <c r="K66" s="156"/>
      <c r="L66" s="166"/>
    </row>
    <row r="67" spans="1:12" s="161" customFormat="1" ht="15" customHeight="1">
      <c r="A67" s="165" t="s">
        <v>1343</v>
      </c>
      <c r="B67" s="154" t="s">
        <v>2346</v>
      </c>
      <c r="C67" s="154" t="s">
        <v>2356</v>
      </c>
      <c r="D67" s="154" t="s">
        <v>190</v>
      </c>
      <c r="E67" s="155">
        <v>6</v>
      </c>
      <c r="F67" s="155">
        <v>25</v>
      </c>
      <c r="G67" s="157"/>
      <c r="H67" s="154" t="s">
        <v>198</v>
      </c>
      <c r="I67" s="154"/>
      <c r="J67" s="154"/>
      <c r="K67" s="156"/>
      <c r="L67" s="166"/>
    </row>
    <row r="68" spans="1:12" s="161" customFormat="1" ht="15" customHeight="1">
      <c r="A68" s="165" t="s">
        <v>1343</v>
      </c>
      <c r="B68" s="154" t="s">
        <v>2346</v>
      </c>
      <c r="C68" s="154" t="s">
        <v>2361</v>
      </c>
      <c r="D68" s="154"/>
      <c r="E68" s="155">
        <v>10</v>
      </c>
      <c r="F68" s="155">
        <v>899</v>
      </c>
      <c r="G68" s="157"/>
      <c r="H68" s="154" t="s">
        <v>206</v>
      </c>
      <c r="I68" s="154" t="s">
        <v>210</v>
      </c>
      <c r="J68" s="154" t="s">
        <v>219</v>
      </c>
      <c r="K68" s="156" t="s">
        <v>279</v>
      </c>
      <c r="L68" s="166"/>
    </row>
    <row r="69" ht="10.5">
      <c r="L69" s="159"/>
    </row>
    <row r="70" ht="10.5">
      <c r="L70" s="159"/>
    </row>
    <row r="71" ht="10.5">
      <c r="L71" s="159"/>
    </row>
    <row r="72" ht="10.5">
      <c r="L72" s="159"/>
    </row>
    <row r="73" ht="10.5">
      <c r="L73" s="159"/>
    </row>
    <row r="74" ht="10.5">
      <c r="L74" s="159"/>
    </row>
    <row r="75" ht="10.5">
      <c r="L75" s="159"/>
    </row>
    <row r="76" ht="10.5">
      <c r="L76" s="159"/>
    </row>
    <row r="77" ht="10.5">
      <c r="L77" s="159"/>
    </row>
    <row r="78" ht="10.5">
      <c r="L78" s="159"/>
    </row>
    <row r="79" ht="10.5">
      <c r="L79" s="159"/>
    </row>
    <row r="80" ht="10.5">
      <c r="L80" s="159"/>
    </row>
    <row r="81" ht="10.5">
      <c r="L81" s="159"/>
    </row>
    <row r="82" ht="10.5">
      <c r="L82" s="159"/>
    </row>
    <row r="83" ht="10.5">
      <c r="L83" s="159"/>
    </row>
    <row r="84" ht="10.5">
      <c r="L84" s="159"/>
    </row>
    <row r="85" ht="10.5">
      <c r="L85" s="159"/>
    </row>
    <row r="86" ht="10.5">
      <c r="L86" s="159"/>
    </row>
    <row r="87" ht="10.5">
      <c r="L87" s="159"/>
    </row>
    <row r="88" ht="10.5">
      <c r="L88" s="159"/>
    </row>
    <row r="89" ht="10.5">
      <c r="L89" s="159"/>
    </row>
    <row r="90" ht="10.5">
      <c r="L90" s="159"/>
    </row>
    <row r="91" ht="10.5">
      <c r="L91" s="159"/>
    </row>
    <row r="92" ht="10.5">
      <c r="L92" s="159"/>
    </row>
    <row r="93" ht="10.5">
      <c r="L93" s="159"/>
    </row>
    <row r="94" ht="10.5">
      <c r="L94" s="159"/>
    </row>
    <row r="95" ht="10.5">
      <c r="L95" s="159"/>
    </row>
    <row r="96" ht="10.5">
      <c r="L96" s="159"/>
    </row>
    <row r="97" ht="10.5">
      <c r="L97" s="159"/>
    </row>
    <row r="98" ht="10.5">
      <c r="L98" s="159"/>
    </row>
    <row r="99" ht="10.5">
      <c r="L99" s="159"/>
    </row>
    <row r="100" ht="10.5">
      <c r="L100" s="159"/>
    </row>
    <row r="101" ht="10.5">
      <c r="L101" s="159"/>
    </row>
    <row r="102" ht="10.5">
      <c r="L102" s="159"/>
    </row>
    <row r="103" ht="10.5">
      <c r="L103" s="159"/>
    </row>
    <row r="104" ht="10.5">
      <c r="L104" s="159"/>
    </row>
    <row r="105" ht="10.5">
      <c r="L105" s="159"/>
    </row>
    <row r="106" ht="10.5">
      <c r="L106" s="159"/>
    </row>
    <row r="107" ht="10.5">
      <c r="L107" s="159"/>
    </row>
    <row r="108" ht="10.5">
      <c r="L108" s="159"/>
    </row>
    <row r="109" ht="10.5">
      <c r="L109" s="159"/>
    </row>
    <row r="110" ht="10.5">
      <c r="L110" s="159"/>
    </row>
    <row r="111" ht="10.5">
      <c r="L111" s="159"/>
    </row>
    <row r="112" ht="10.5">
      <c r="L112" s="159"/>
    </row>
    <row r="113" ht="10.5">
      <c r="L113" s="159"/>
    </row>
    <row r="114" ht="10.5">
      <c r="L114" s="159"/>
    </row>
    <row r="115" ht="10.5">
      <c r="L115" s="159"/>
    </row>
    <row r="116" ht="10.5">
      <c r="L116" s="159"/>
    </row>
    <row r="117" ht="10.5">
      <c r="L117" s="159"/>
    </row>
    <row r="118" ht="10.5">
      <c r="L118" s="159"/>
    </row>
    <row r="119" ht="10.5">
      <c r="L119" s="159"/>
    </row>
    <row r="120" ht="10.5">
      <c r="L120" s="159"/>
    </row>
    <row r="121" ht="10.5">
      <c r="L121" s="159"/>
    </row>
    <row r="122" ht="10.5">
      <c r="L122" s="159"/>
    </row>
    <row r="123" ht="10.5">
      <c r="L123" s="159"/>
    </row>
    <row r="124" ht="10.5">
      <c r="L124" s="159"/>
    </row>
  </sheetData>
  <sheetProtection/>
  <mergeCells count="2">
    <mergeCell ref="L16:L17"/>
    <mergeCell ref="A1:L1"/>
  </mergeCells>
  <printOptions/>
  <pageMargins left="1" right="0.35433070866141736" top="0.984251968503937" bottom="0.984251968503937" header="0.5118110236220472" footer="0.5118110236220472"/>
  <pageSetup fitToHeight="80" horizontalDpi="600" verticalDpi="600" orientation="portrait" paperSize="9" scale="55" r:id="rId1"/>
  <headerFooter alignWithMargins="0">
    <oddHeader>&amp;LComune di Bracigliano (SA)&amp;CElenco dei Fabbricati estratti da catasto con Altri Diritti&amp;RInventario beni 2016</oddHeader>
    <oddFooter>&amp;CPag. &amp;P di &amp;N</oddFooter>
  </headerFooter>
  <ignoredErrors>
    <ignoredError sqref="K3:K68 I3:J6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C18" sqref="C18"/>
    </sheetView>
  </sheetViews>
  <sheetFormatPr defaultColWidth="16.28125" defaultRowHeight="15"/>
  <cols>
    <col min="1" max="1" width="18.00390625" style="48" bestFit="1" customWidth="1"/>
    <col min="2" max="2" width="13.7109375" style="48" bestFit="1" customWidth="1"/>
    <col min="3" max="3" width="53.421875" style="50" bestFit="1" customWidth="1"/>
    <col min="4" max="4" width="4.7109375" style="50" bestFit="1" customWidth="1"/>
    <col min="5" max="5" width="9.00390625" style="47" bestFit="1" customWidth="1"/>
    <col min="6" max="6" width="9.7109375" style="47" bestFit="1" customWidth="1"/>
    <col min="7" max="7" width="5.28125" style="49" bestFit="1" customWidth="1"/>
    <col min="8" max="8" width="5.00390625" style="47" bestFit="1" customWidth="1"/>
    <col min="9" max="9" width="8.7109375" style="47" bestFit="1" customWidth="1"/>
    <col min="10" max="10" width="7.421875" style="47" bestFit="1" customWidth="1"/>
    <col min="11" max="11" width="5.8515625" style="47" bestFit="1" customWidth="1"/>
    <col min="12" max="12" width="10.421875" style="50" bestFit="1" customWidth="1"/>
    <col min="13" max="13" width="38.00390625" style="227" bestFit="1" customWidth="1"/>
    <col min="14" max="14" width="16.28125" style="38" customWidth="1"/>
    <col min="15" max="16384" width="16.28125" style="39" customWidth="1"/>
  </cols>
  <sheetData>
    <row r="1" spans="1:13" ht="12.75">
      <c r="A1" s="389" t="s">
        <v>489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s="37" customFormat="1" ht="31.5" customHeight="1">
      <c r="A2" s="129" t="s">
        <v>1341</v>
      </c>
      <c r="B2" s="129" t="s">
        <v>1342</v>
      </c>
      <c r="C2" s="170" t="s">
        <v>1158</v>
      </c>
      <c r="D2" s="171" t="s">
        <v>1159</v>
      </c>
      <c r="E2" s="170" t="s">
        <v>1337</v>
      </c>
      <c r="F2" s="170" t="s">
        <v>1338</v>
      </c>
      <c r="G2" s="172" t="s">
        <v>1148</v>
      </c>
      <c r="H2" s="170" t="s">
        <v>1149</v>
      </c>
      <c r="I2" s="170" t="s">
        <v>1339</v>
      </c>
      <c r="J2" s="170" t="s">
        <v>1150</v>
      </c>
      <c r="K2" s="170" t="s">
        <v>186</v>
      </c>
      <c r="L2" s="173" t="s">
        <v>1340</v>
      </c>
      <c r="M2" s="169" t="s">
        <v>578</v>
      </c>
    </row>
    <row r="3" spans="1:13" s="183" customFormat="1" ht="15.75">
      <c r="A3" s="41" t="s">
        <v>1343</v>
      </c>
      <c r="B3" s="202" t="s">
        <v>187</v>
      </c>
      <c r="C3" s="202" t="s">
        <v>2358</v>
      </c>
      <c r="D3" s="202"/>
      <c r="E3" s="200">
        <v>9</v>
      </c>
      <c r="F3" s="200">
        <v>673</v>
      </c>
      <c r="G3" s="200">
        <v>10</v>
      </c>
      <c r="H3" s="202" t="s">
        <v>195</v>
      </c>
      <c r="I3" s="202" t="s">
        <v>199</v>
      </c>
      <c r="J3" s="202" t="s">
        <v>238</v>
      </c>
      <c r="K3" s="202" t="s">
        <v>259</v>
      </c>
      <c r="L3" s="203" t="s">
        <v>260</v>
      </c>
      <c r="M3" s="44" t="s">
        <v>490</v>
      </c>
    </row>
    <row r="4" spans="1:13" s="183" customFormat="1" ht="15.75">
      <c r="A4" s="41" t="s">
        <v>1343</v>
      </c>
      <c r="B4" s="202" t="s">
        <v>187</v>
      </c>
      <c r="C4" s="202" t="s">
        <v>2364</v>
      </c>
      <c r="D4" s="202"/>
      <c r="E4" s="200">
        <v>13</v>
      </c>
      <c r="F4" s="200">
        <v>68</v>
      </c>
      <c r="G4" s="201"/>
      <c r="H4" s="202" t="s">
        <v>206</v>
      </c>
      <c r="I4" s="202" t="s">
        <v>199</v>
      </c>
      <c r="J4" s="202" t="s">
        <v>239</v>
      </c>
      <c r="K4" s="202"/>
      <c r="L4" s="203" t="s">
        <v>276</v>
      </c>
      <c r="M4" s="391" t="s">
        <v>490</v>
      </c>
    </row>
    <row r="5" spans="1:13" s="183" customFormat="1" ht="15.75">
      <c r="A5" s="41" t="s">
        <v>1343</v>
      </c>
      <c r="B5" s="202" t="s">
        <v>187</v>
      </c>
      <c r="C5" s="202" t="s">
        <v>251</v>
      </c>
      <c r="D5" s="202"/>
      <c r="E5" s="200">
        <v>13</v>
      </c>
      <c r="F5" s="200">
        <v>69</v>
      </c>
      <c r="G5" s="200">
        <v>1</v>
      </c>
      <c r="H5" s="202" t="s">
        <v>195</v>
      </c>
      <c r="I5" s="202" t="s">
        <v>199</v>
      </c>
      <c r="J5" s="202" t="s">
        <v>1151</v>
      </c>
      <c r="K5" s="202"/>
      <c r="L5" s="203" t="s">
        <v>277</v>
      </c>
      <c r="M5" s="393"/>
    </row>
    <row r="6" spans="1:13" s="183" customFormat="1" ht="15.75">
      <c r="A6" s="41" t="s">
        <v>1343</v>
      </c>
      <c r="B6" s="202" t="s">
        <v>187</v>
      </c>
      <c r="C6" s="202" t="s">
        <v>251</v>
      </c>
      <c r="D6" s="202"/>
      <c r="E6" s="200">
        <v>13</v>
      </c>
      <c r="F6" s="200">
        <v>69</v>
      </c>
      <c r="G6" s="200">
        <v>2</v>
      </c>
      <c r="H6" s="202" t="s">
        <v>278</v>
      </c>
      <c r="I6" s="202" t="s">
        <v>199</v>
      </c>
      <c r="J6" s="202" t="s">
        <v>237</v>
      </c>
      <c r="K6" s="202"/>
      <c r="L6" s="203" t="s">
        <v>279</v>
      </c>
      <c r="M6" s="393"/>
    </row>
    <row r="7" spans="1:13" s="183" customFormat="1" ht="15.75">
      <c r="A7" s="41" t="s">
        <v>1343</v>
      </c>
      <c r="B7" s="202" t="s">
        <v>187</v>
      </c>
      <c r="C7" s="202" t="s">
        <v>251</v>
      </c>
      <c r="D7" s="202"/>
      <c r="E7" s="200">
        <v>13</v>
      </c>
      <c r="F7" s="200">
        <v>69</v>
      </c>
      <c r="G7" s="200">
        <v>3</v>
      </c>
      <c r="H7" s="202" t="s">
        <v>195</v>
      </c>
      <c r="I7" s="202" t="s">
        <v>199</v>
      </c>
      <c r="J7" s="202" t="s">
        <v>230</v>
      </c>
      <c r="K7" s="202"/>
      <c r="L7" s="203" t="s">
        <v>280</v>
      </c>
      <c r="M7" s="392"/>
    </row>
    <row r="8" spans="1:13" s="183" customFormat="1" ht="15.75">
      <c r="A8" s="41" t="s">
        <v>1343</v>
      </c>
      <c r="B8" s="202" t="s">
        <v>187</v>
      </c>
      <c r="C8" s="202" t="s">
        <v>2355</v>
      </c>
      <c r="D8" s="243">
        <v>27</v>
      </c>
      <c r="E8" s="200">
        <v>13</v>
      </c>
      <c r="F8" s="200">
        <v>540</v>
      </c>
      <c r="G8" s="200">
        <v>3</v>
      </c>
      <c r="H8" s="202" t="s">
        <v>288</v>
      </c>
      <c r="I8" s="202" t="s">
        <v>1151</v>
      </c>
      <c r="J8" s="202" t="s">
        <v>230</v>
      </c>
      <c r="K8" s="202"/>
      <c r="L8" s="203" t="s">
        <v>289</v>
      </c>
      <c r="M8" s="391" t="s">
        <v>490</v>
      </c>
    </row>
    <row r="9" spans="1:13" s="183" customFormat="1" ht="15.75">
      <c r="A9" s="41" t="s">
        <v>1343</v>
      </c>
      <c r="B9" s="202" t="s">
        <v>187</v>
      </c>
      <c r="C9" s="202" t="s">
        <v>252</v>
      </c>
      <c r="D9" s="202"/>
      <c r="E9" s="200">
        <v>13</v>
      </c>
      <c r="F9" s="200">
        <v>540</v>
      </c>
      <c r="G9" s="200">
        <v>5</v>
      </c>
      <c r="H9" s="202" t="s">
        <v>288</v>
      </c>
      <c r="I9" s="202" t="s">
        <v>199</v>
      </c>
      <c r="J9" s="202" t="s">
        <v>196</v>
      </c>
      <c r="K9" s="202"/>
      <c r="L9" s="203" t="s">
        <v>255</v>
      </c>
      <c r="M9" s="393"/>
    </row>
    <row r="10" spans="1:13" s="183" customFormat="1" ht="15.75">
      <c r="A10" s="41" t="s">
        <v>1343</v>
      </c>
      <c r="B10" s="202" t="s">
        <v>187</v>
      </c>
      <c r="C10" s="202" t="s">
        <v>2355</v>
      </c>
      <c r="D10" s="243">
        <v>99</v>
      </c>
      <c r="E10" s="200">
        <v>13</v>
      </c>
      <c r="F10" s="200">
        <v>540</v>
      </c>
      <c r="G10" s="200">
        <v>5</v>
      </c>
      <c r="H10" s="202" t="s">
        <v>288</v>
      </c>
      <c r="I10" s="202" t="s">
        <v>199</v>
      </c>
      <c r="J10" s="202" t="s">
        <v>196</v>
      </c>
      <c r="K10" s="202"/>
      <c r="L10" s="203" t="s">
        <v>255</v>
      </c>
      <c r="M10" s="393"/>
    </row>
    <row r="11" spans="1:13" s="183" customFormat="1" ht="15.75" customHeight="1">
      <c r="A11" s="41" t="s">
        <v>1343</v>
      </c>
      <c r="B11" s="202" t="s">
        <v>187</v>
      </c>
      <c r="C11" s="202" t="s">
        <v>2355</v>
      </c>
      <c r="D11" s="243">
        <v>99</v>
      </c>
      <c r="E11" s="200">
        <v>13</v>
      </c>
      <c r="F11" s="200">
        <v>543</v>
      </c>
      <c r="G11" s="201"/>
      <c r="H11" s="202" t="s">
        <v>288</v>
      </c>
      <c r="I11" s="202" t="s">
        <v>199</v>
      </c>
      <c r="J11" s="202" t="s">
        <v>196</v>
      </c>
      <c r="K11" s="202"/>
      <c r="L11" s="203" t="s">
        <v>255</v>
      </c>
      <c r="M11" s="393"/>
    </row>
    <row r="12" spans="1:13" s="183" customFormat="1" ht="15.75">
      <c r="A12" s="41" t="s">
        <v>1343</v>
      </c>
      <c r="B12" s="202" t="s">
        <v>187</v>
      </c>
      <c r="C12" s="202" t="s">
        <v>252</v>
      </c>
      <c r="D12" s="202"/>
      <c r="E12" s="200">
        <v>13</v>
      </c>
      <c r="F12" s="200">
        <v>543</v>
      </c>
      <c r="G12" s="201"/>
      <c r="H12" s="202" t="s">
        <v>288</v>
      </c>
      <c r="I12" s="202" t="s">
        <v>199</v>
      </c>
      <c r="J12" s="202" t="s">
        <v>196</v>
      </c>
      <c r="K12" s="202"/>
      <c r="L12" s="203" t="s">
        <v>255</v>
      </c>
      <c r="M12" s="393"/>
    </row>
    <row r="13" spans="1:13" s="183" customFormat="1" ht="15.75">
      <c r="A13" s="41" t="s">
        <v>1343</v>
      </c>
      <c r="B13" s="202" t="s">
        <v>187</v>
      </c>
      <c r="C13" s="202" t="s">
        <v>2355</v>
      </c>
      <c r="D13" s="202"/>
      <c r="E13" s="200">
        <v>13</v>
      </c>
      <c r="F13" s="200">
        <v>544</v>
      </c>
      <c r="G13" s="200">
        <v>2</v>
      </c>
      <c r="H13" s="202" t="s">
        <v>288</v>
      </c>
      <c r="I13" s="202" t="s">
        <v>199</v>
      </c>
      <c r="J13" s="202" t="s">
        <v>230</v>
      </c>
      <c r="K13" s="202"/>
      <c r="L13" s="203" t="s">
        <v>277</v>
      </c>
      <c r="M13" s="393"/>
    </row>
    <row r="14" spans="1:13" s="183" customFormat="1" ht="15.75">
      <c r="A14" s="41" t="s">
        <v>1343</v>
      </c>
      <c r="B14" s="202" t="s">
        <v>187</v>
      </c>
      <c r="C14" s="202" t="s">
        <v>2355</v>
      </c>
      <c r="D14" s="243">
        <v>95</v>
      </c>
      <c r="E14" s="200">
        <v>13</v>
      </c>
      <c r="F14" s="200">
        <v>546</v>
      </c>
      <c r="G14" s="200">
        <v>2</v>
      </c>
      <c r="H14" s="202" t="s">
        <v>288</v>
      </c>
      <c r="I14" s="202" t="s">
        <v>199</v>
      </c>
      <c r="J14" s="202" t="s">
        <v>196</v>
      </c>
      <c r="K14" s="202"/>
      <c r="L14" s="203" t="s">
        <v>255</v>
      </c>
      <c r="M14" s="393"/>
    </row>
    <row r="15" spans="1:13" s="183" customFormat="1" ht="15.75">
      <c r="A15" s="41" t="s">
        <v>1343</v>
      </c>
      <c r="B15" s="202" t="s">
        <v>187</v>
      </c>
      <c r="C15" s="202" t="s">
        <v>2355</v>
      </c>
      <c r="D15" s="243">
        <v>93</v>
      </c>
      <c r="E15" s="200">
        <v>13</v>
      </c>
      <c r="F15" s="200">
        <v>546</v>
      </c>
      <c r="G15" s="200">
        <v>3</v>
      </c>
      <c r="H15" s="202" t="s">
        <v>288</v>
      </c>
      <c r="I15" s="202" t="s">
        <v>199</v>
      </c>
      <c r="J15" s="202" t="s">
        <v>196</v>
      </c>
      <c r="K15" s="202"/>
      <c r="L15" s="203" t="s">
        <v>255</v>
      </c>
      <c r="M15" s="393"/>
    </row>
    <row r="16" spans="1:13" s="183" customFormat="1" ht="15.75">
      <c r="A16" s="41" t="s">
        <v>1343</v>
      </c>
      <c r="B16" s="202" t="s">
        <v>187</v>
      </c>
      <c r="C16" s="202" t="s">
        <v>2355</v>
      </c>
      <c r="D16" s="202"/>
      <c r="E16" s="200">
        <v>13</v>
      </c>
      <c r="F16" s="200">
        <v>552</v>
      </c>
      <c r="G16" s="200">
        <v>2</v>
      </c>
      <c r="H16" s="202" t="s">
        <v>288</v>
      </c>
      <c r="I16" s="202" t="s">
        <v>199</v>
      </c>
      <c r="J16" s="202" t="s">
        <v>233</v>
      </c>
      <c r="K16" s="202"/>
      <c r="L16" s="203" t="s">
        <v>290</v>
      </c>
      <c r="M16" s="393"/>
    </row>
    <row r="17" spans="1:13" s="183" customFormat="1" ht="15.75">
      <c r="A17" s="41" t="s">
        <v>1343</v>
      </c>
      <c r="B17" s="202" t="s">
        <v>187</v>
      </c>
      <c r="C17" s="202" t="s">
        <v>2355</v>
      </c>
      <c r="D17" s="202"/>
      <c r="E17" s="200">
        <v>13</v>
      </c>
      <c r="F17" s="200">
        <v>552</v>
      </c>
      <c r="G17" s="200">
        <v>3</v>
      </c>
      <c r="H17" s="202" t="s">
        <v>288</v>
      </c>
      <c r="I17" s="202" t="s">
        <v>1151</v>
      </c>
      <c r="J17" s="202" t="s">
        <v>1151</v>
      </c>
      <c r="K17" s="202"/>
      <c r="L17" s="203" t="s">
        <v>291</v>
      </c>
      <c r="M17" s="393"/>
    </row>
    <row r="18" spans="1:13" s="183" customFormat="1" ht="15.75">
      <c r="A18" s="41" t="s">
        <v>1343</v>
      </c>
      <c r="B18" s="202" t="s">
        <v>187</v>
      </c>
      <c r="C18" s="202" t="s">
        <v>2355</v>
      </c>
      <c r="D18" s="243">
        <v>93</v>
      </c>
      <c r="E18" s="200">
        <v>13</v>
      </c>
      <c r="F18" s="200">
        <v>558</v>
      </c>
      <c r="G18" s="200">
        <v>1</v>
      </c>
      <c r="H18" s="202" t="s">
        <v>288</v>
      </c>
      <c r="I18" s="202" t="s">
        <v>199</v>
      </c>
      <c r="J18" s="202" t="s">
        <v>196</v>
      </c>
      <c r="K18" s="202"/>
      <c r="L18" s="203" t="s">
        <v>255</v>
      </c>
      <c r="M18" s="393"/>
    </row>
    <row r="19" spans="1:13" s="183" customFormat="1" ht="15.75">
      <c r="A19" s="41" t="s">
        <v>1343</v>
      </c>
      <c r="B19" s="202" t="s">
        <v>187</v>
      </c>
      <c r="C19" s="202" t="s">
        <v>2355</v>
      </c>
      <c r="D19" s="202"/>
      <c r="E19" s="200">
        <v>13</v>
      </c>
      <c r="F19" s="200">
        <v>558</v>
      </c>
      <c r="G19" s="200">
        <v>2</v>
      </c>
      <c r="H19" s="202" t="s">
        <v>288</v>
      </c>
      <c r="I19" s="202" t="s">
        <v>196</v>
      </c>
      <c r="J19" s="202" t="s">
        <v>230</v>
      </c>
      <c r="K19" s="202"/>
      <c r="L19" s="203" t="s">
        <v>292</v>
      </c>
      <c r="M19" s="393"/>
    </row>
    <row r="20" spans="1:13" s="183" customFormat="1" ht="15.75">
      <c r="A20" s="41" t="s">
        <v>1343</v>
      </c>
      <c r="B20" s="202" t="s">
        <v>187</v>
      </c>
      <c r="C20" s="202" t="s">
        <v>2355</v>
      </c>
      <c r="D20" s="243">
        <v>85</v>
      </c>
      <c r="E20" s="200">
        <v>13</v>
      </c>
      <c r="F20" s="200">
        <v>560</v>
      </c>
      <c r="G20" s="200">
        <v>1</v>
      </c>
      <c r="H20" s="202" t="s">
        <v>288</v>
      </c>
      <c r="I20" s="202" t="s">
        <v>207</v>
      </c>
      <c r="J20" s="202" t="s">
        <v>199</v>
      </c>
      <c r="K20" s="202"/>
      <c r="L20" s="203" t="s">
        <v>293</v>
      </c>
      <c r="M20" s="393"/>
    </row>
    <row r="21" spans="1:13" s="183" customFormat="1" ht="15.75">
      <c r="A21" s="41" t="s">
        <v>1343</v>
      </c>
      <c r="B21" s="202" t="s">
        <v>187</v>
      </c>
      <c r="C21" s="202" t="s">
        <v>2355</v>
      </c>
      <c r="D21" s="243">
        <v>85</v>
      </c>
      <c r="E21" s="200">
        <v>13</v>
      </c>
      <c r="F21" s="200">
        <v>560</v>
      </c>
      <c r="G21" s="200">
        <v>2</v>
      </c>
      <c r="H21" s="202" t="s">
        <v>288</v>
      </c>
      <c r="I21" s="202" t="s">
        <v>207</v>
      </c>
      <c r="J21" s="202" t="s">
        <v>233</v>
      </c>
      <c r="K21" s="202"/>
      <c r="L21" s="203" t="s">
        <v>294</v>
      </c>
      <c r="M21" s="393"/>
    </row>
    <row r="22" spans="1:13" s="183" customFormat="1" ht="15.75">
      <c r="A22" s="41" t="s">
        <v>1343</v>
      </c>
      <c r="B22" s="202" t="s">
        <v>187</v>
      </c>
      <c r="C22" s="202" t="s">
        <v>2355</v>
      </c>
      <c r="D22" s="243">
        <v>87</v>
      </c>
      <c r="E22" s="200">
        <v>13</v>
      </c>
      <c r="F22" s="200">
        <v>564</v>
      </c>
      <c r="G22" s="200">
        <v>1</v>
      </c>
      <c r="H22" s="202" t="s">
        <v>200</v>
      </c>
      <c r="I22" s="202" t="s">
        <v>196</v>
      </c>
      <c r="J22" s="202" t="s">
        <v>219</v>
      </c>
      <c r="K22" s="202"/>
      <c r="L22" s="203" t="s">
        <v>295</v>
      </c>
      <c r="M22" s="393"/>
    </row>
    <row r="23" spans="1:13" s="183" customFormat="1" ht="15.75">
      <c r="A23" s="41" t="s">
        <v>1343</v>
      </c>
      <c r="B23" s="202" t="s">
        <v>187</v>
      </c>
      <c r="C23" s="202" t="s">
        <v>2355</v>
      </c>
      <c r="D23" s="243">
        <v>89</v>
      </c>
      <c r="E23" s="200">
        <v>13</v>
      </c>
      <c r="F23" s="200">
        <v>564</v>
      </c>
      <c r="G23" s="200">
        <v>2</v>
      </c>
      <c r="H23" s="202" t="s">
        <v>200</v>
      </c>
      <c r="I23" s="202" t="s">
        <v>196</v>
      </c>
      <c r="J23" s="202" t="s">
        <v>211</v>
      </c>
      <c r="K23" s="202"/>
      <c r="L23" s="203" t="s">
        <v>296</v>
      </c>
      <c r="M23" s="393"/>
    </row>
    <row r="24" spans="1:13" s="183" customFormat="1" ht="15.75">
      <c r="A24" s="41" t="s">
        <v>1343</v>
      </c>
      <c r="B24" s="202" t="s">
        <v>187</v>
      </c>
      <c r="C24" s="202" t="s">
        <v>2355</v>
      </c>
      <c r="D24" s="202"/>
      <c r="E24" s="200">
        <v>13</v>
      </c>
      <c r="F24" s="200">
        <v>564</v>
      </c>
      <c r="G24" s="200">
        <v>4</v>
      </c>
      <c r="H24" s="202" t="s">
        <v>288</v>
      </c>
      <c r="I24" s="202" t="s">
        <v>199</v>
      </c>
      <c r="J24" s="202" t="s">
        <v>233</v>
      </c>
      <c r="K24" s="202"/>
      <c r="L24" s="203" t="s">
        <v>290</v>
      </c>
      <c r="M24" s="393"/>
    </row>
    <row r="25" spans="1:13" s="183" customFormat="1" ht="15.75">
      <c r="A25" s="41" t="s">
        <v>1343</v>
      </c>
      <c r="B25" s="202" t="s">
        <v>187</v>
      </c>
      <c r="C25" s="202" t="s">
        <v>2355</v>
      </c>
      <c r="D25" s="202"/>
      <c r="E25" s="200">
        <v>13</v>
      </c>
      <c r="F25" s="200">
        <v>564</v>
      </c>
      <c r="G25" s="200">
        <v>5</v>
      </c>
      <c r="H25" s="202" t="s">
        <v>288</v>
      </c>
      <c r="I25" s="202" t="s">
        <v>196</v>
      </c>
      <c r="J25" s="202" t="s">
        <v>226</v>
      </c>
      <c r="K25" s="202"/>
      <c r="L25" s="203" t="s">
        <v>297</v>
      </c>
      <c r="M25" s="393"/>
    </row>
    <row r="26" spans="1:13" s="183" customFormat="1" ht="15.75">
      <c r="A26" s="41" t="s">
        <v>1343</v>
      </c>
      <c r="B26" s="202" t="s">
        <v>187</v>
      </c>
      <c r="C26" s="202" t="s">
        <v>2355</v>
      </c>
      <c r="D26" s="202"/>
      <c r="E26" s="200">
        <v>13</v>
      </c>
      <c r="F26" s="200">
        <v>567</v>
      </c>
      <c r="G26" s="200">
        <v>2</v>
      </c>
      <c r="H26" s="202" t="s">
        <v>288</v>
      </c>
      <c r="I26" s="202" t="s">
        <v>199</v>
      </c>
      <c r="J26" s="202" t="s">
        <v>233</v>
      </c>
      <c r="K26" s="202"/>
      <c r="L26" s="203" t="s">
        <v>290</v>
      </c>
      <c r="M26" s="393"/>
    </row>
    <row r="27" spans="1:13" s="183" customFormat="1" ht="15.75">
      <c r="A27" s="41" t="s">
        <v>1343</v>
      </c>
      <c r="B27" s="202" t="s">
        <v>187</v>
      </c>
      <c r="C27" s="202" t="s">
        <v>2355</v>
      </c>
      <c r="D27" s="202"/>
      <c r="E27" s="200">
        <v>13</v>
      </c>
      <c r="F27" s="200">
        <v>569</v>
      </c>
      <c r="G27" s="200">
        <v>2</v>
      </c>
      <c r="H27" s="202" t="s">
        <v>288</v>
      </c>
      <c r="I27" s="202" t="s">
        <v>199</v>
      </c>
      <c r="J27" s="202" t="s">
        <v>207</v>
      </c>
      <c r="K27" s="202"/>
      <c r="L27" s="203" t="s">
        <v>298</v>
      </c>
      <c r="M27" s="393"/>
    </row>
    <row r="28" spans="1:13" s="183" customFormat="1" ht="15.75">
      <c r="A28" s="41" t="s">
        <v>1343</v>
      </c>
      <c r="B28" s="202" t="s">
        <v>187</v>
      </c>
      <c r="C28" s="202" t="s">
        <v>2355</v>
      </c>
      <c r="D28" s="243">
        <v>77</v>
      </c>
      <c r="E28" s="200">
        <v>13</v>
      </c>
      <c r="F28" s="200">
        <v>570</v>
      </c>
      <c r="G28" s="200">
        <v>1</v>
      </c>
      <c r="H28" s="202" t="s">
        <v>288</v>
      </c>
      <c r="I28" s="202" t="s">
        <v>1151</v>
      </c>
      <c r="J28" s="202" t="s">
        <v>233</v>
      </c>
      <c r="K28" s="202"/>
      <c r="L28" s="203" t="s">
        <v>299</v>
      </c>
      <c r="M28" s="393"/>
    </row>
    <row r="29" spans="1:13" s="183" customFormat="1" ht="15.75">
      <c r="A29" s="41" t="s">
        <v>1343</v>
      </c>
      <c r="B29" s="202" t="s">
        <v>187</v>
      </c>
      <c r="C29" s="202" t="s">
        <v>2355</v>
      </c>
      <c r="D29" s="202"/>
      <c r="E29" s="200">
        <v>13</v>
      </c>
      <c r="F29" s="200">
        <v>570</v>
      </c>
      <c r="G29" s="200">
        <v>2</v>
      </c>
      <c r="H29" s="202" t="s">
        <v>288</v>
      </c>
      <c r="I29" s="202" t="s">
        <v>199</v>
      </c>
      <c r="J29" s="202" t="s">
        <v>207</v>
      </c>
      <c r="K29" s="202"/>
      <c r="L29" s="203" t="s">
        <v>298</v>
      </c>
      <c r="M29" s="393"/>
    </row>
    <row r="30" spans="1:13" s="183" customFormat="1" ht="15.75">
      <c r="A30" s="41" t="s">
        <v>1343</v>
      </c>
      <c r="B30" s="202" t="s">
        <v>187</v>
      </c>
      <c r="C30" s="202" t="s">
        <v>2355</v>
      </c>
      <c r="D30" s="202"/>
      <c r="E30" s="200">
        <v>13</v>
      </c>
      <c r="F30" s="200">
        <v>572</v>
      </c>
      <c r="G30" s="201"/>
      <c r="H30" s="202" t="s">
        <v>288</v>
      </c>
      <c r="I30" s="202" t="s">
        <v>199</v>
      </c>
      <c r="J30" s="202" t="s">
        <v>207</v>
      </c>
      <c r="K30" s="202"/>
      <c r="L30" s="203" t="s">
        <v>298</v>
      </c>
      <c r="M30" s="392"/>
    </row>
    <row r="31" spans="1:13" s="183" customFormat="1" ht="15.75">
      <c r="A31" s="41" t="s">
        <v>1343</v>
      </c>
      <c r="B31" s="202" t="s">
        <v>187</v>
      </c>
      <c r="C31" s="202" t="s">
        <v>2352</v>
      </c>
      <c r="D31" s="243">
        <v>27</v>
      </c>
      <c r="E31" s="200">
        <v>13</v>
      </c>
      <c r="F31" s="200">
        <v>2007</v>
      </c>
      <c r="G31" s="200">
        <v>59</v>
      </c>
      <c r="H31" s="202" t="s">
        <v>188</v>
      </c>
      <c r="I31" s="202"/>
      <c r="J31" s="202"/>
      <c r="K31" s="202" t="s">
        <v>215</v>
      </c>
      <c r="L31" s="203"/>
      <c r="M31" s="44" t="s">
        <v>1123</v>
      </c>
    </row>
    <row r="32" spans="1:13" s="183" customFormat="1" ht="15.75">
      <c r="A32" s="41" t="s">
        <v>1343</v>
      </c>
      <c r="B32" s="202" t="s">
        <v>187</v>
      </c>
      <c r="C32" s="202" t="s">
        <v>2351</v>
      </c>
      <c r="D32" s="243">
        <v>88</v>
      </c>
      <c r="E32" s="200">
        <v>15</v>
      </c>
      <c r="F32" s="200">
        <v>262</v>
      </c>
      <c r="G32" s="201"/>
      <c r="H32" s="202" t="s">
        <v>288</v>
      </c>
      <c r="I32" s="202" t="s">
        <v>199</v>
      </c>
      <c r="J32" s="202" t="s">
        <v>230</v>
      </c>
      <c r="K32" s="202"/>
      <c r="L32" s="203" t="s">
        <v>277</v>
      </c>
      <c r="M32" s="44" t="s">
        <v>490</v>
      </c>
    </row>
    <row r="33" spans="1:14" s="262" customFormat="1" ht="12.75">
      <c r="A33" s="257"/>
      <c r="B33" s="257"/>
      <c r="C33" s="258"/>
      <c r="D33" s="258"/>
      <c r="E33" s="259"/>
      <c r="F33" s="259"/>
      <c r="G33" s="49"/>
      <c r="H33" s="259"/>
      <c r="I33" s="259"/>
      <c r="J33" s="259"/>
      <c r="K33" s="259"/>
      <c r="L33" s="258"/>
      <c r="M33" s="260"/>
      <c r="N33" s="261"/>
    </row>
    <row r="34" spans="1:13" s="262" customFormat="1" ht="12.75">
      <c r="A34" s="257"/>
      <c r="B34" s="257"/>
      <c r="C34" s="263"/>
      <c r="D34" s="263"/>
      <c r="E34" s="264"/>
      <c r="F34" s="259"/>
      <c r="G34" s="265"/>
      <c r="H34" s="265"/>
      <c r="I34" s="265"/>
      <c r="J34" s="265"/>
      <c r="K34" s="265"/>
      <c r="L34" s="263"/>
      <c r="M34" s="266"/>
    </row>
    <row r="35" spans="1:13" s="262" customFormat="1" ht="12.75">
      <c r="A35" s="257"/>
      <c r="B35" s="257"/>
      <c r="C35" s="263"/>
      <c r="D35" s="263"/>
      <c r="E35" s="264"/>
      <c r="F35" s="259"/>
      <c r="G35" s="265"/>
      <c r="H35" s="265"/>
      <c r="I35" s="265"/>
      <c r="J35" s="265"/>
      <c r="K35" s="265"/>
      <c r="L35" s="263"/>
      <c r="M35" s="266"/>
    </row>
    <row r="36" spans="1:13" s="262" customFormat="1" ht="12.75">
      <c r="A36" s="257"/>
      <c r="B36" s="257"/>
      <c r="C36" s="263"/>
      <c r="D36" s="263"/>
      <c r="E36" s="264"/>
      <c r="F36" s="259"/>
      <c r="G36" s="265"/>
      <c r="H36" s="265"/>
      <c r="I36" s="265"/>
      <c r="J36" s="265"/>
      <c r="K36" s="265"/>
      <c r="L36" s="263"/>
      <c r="M36" s="266"/>
    </row>
    <row r="37" spans="1:14" s="262" customFormat="1" ht="12.75">
      <c r="A37" s="257"/>
      <c r="B37" s="257"/>
      <c r="C37" s="258"/>
      <c r="D37" s="258"/>
      <c r="E37" s="259"/>
      <c r="F37" s="259"/>
      <c r="G37" s="49"/>
      <c r="H37" s="259"/>
      <c r="I37" s="259"/>
      <c r="J37" s="259"/>
      <c r="K37" s="259"/>
      <c r="L37" s="258"/>
      <c r="M37" s="260"/>
      <c r="N37" s="261"/>
    </row>
  </sheetData>
  <sheetProtection/>
  <mergeCells count="3">
    <mergeCell ref="A1:M1"/>
    <mergeCell ref="M4:M7"/>
    <mergeCell ref="M8:M30"/>
  </mergeCells>
  <printOptions/>
  <pageMargins left="0.5118110236220472" right="0.35433070866141736" top="0.984251968503937" bottom="0.984251968503937" header="0.5118110236220472" footer="0.5118110236220472"/>
  <pageSetup fitToHeight="80" fitToWidth="1" horizontalDpi="600" verticalDpi="600" orientation="landscape" paperSize="9" scale="72" r:id="rId1"/>
  <headerFooter alignWithMargins="0">
    <oddHeader>&amp;LComune di Bracigliano (SA)&amp;CElenco dei Fabbricati estratti da Catasto&amp;RInventario beni 2016</oddHeader>
    <oddFooter>&amp;CPag.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421875" style="7" bestFit="1" customWidth="1"/>
    <col min="4" max="4" width="16.574218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3.421875" style="7" bestFit="1" customWidth="1"/>
    <col min="9" max="9" width="20.7109375" style="7" bestFit="1" customWidth="1"/>
    <col min="10" max="10" width="16.574218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179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180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7">
      <c r="A13" s="317"/>
      <c r="B13" s="26" t="s">
        <v>681</v>
      </c>
      <c r="C13" s="27">
        <v>1980</v>
      </c>
      <c r="D13" s="9">
        <v>130147.14</v>
      </c>
      <c r="E13" s="17">
        <v>0.02</v>
      </c>
      <c r="F13" s="18">
        <v>91102.998</v>
      </c>
      <c r="G13" s="19">
        <v>39044.14199999999</v>
      </c>
      <c r="H13" s="17">
        <v>0.03</v>
      </c>
      <c r="I13" s="18">
        <v>3904.4141999999997</v>
      </c>
      <c r="J13" s="20">
        <v>35139.72779999999</v>
      </c>
    </row>
    <row r="14" spans="1:10" ht="27">
      <c r="A14" s="317"/>
      <c r="B14" s="26" t="s">
        <v>2250</v>
      </c>
      <c r="C14" s="27">
        <v>1981</v>
      </c>
      <c r="D14" s="9">
        <v>15493.71</v>
      </c>
      <c r="E14" s="17">
        <v>0.02</v>
      </c>
      <c r="F14" s="18">
        <v>10535.722800000001</v>
      </c>
      <c r="G14" s="19">
        <v>4957.987199999998</v>
      </c>
      <c r="H14" s="17">
        <v>0.03</v>
      </c>
      <c r="I14" s="18">
        <v>464.81129999999996</v>
      </c>
      <c r="J14" s="20">
        <v>4493.1758999999975</v>
      </c>
    </row>
    <row r="15" spans="1:10" ht="27">
      <c r="A15" s="317"/>
      <c r="B15" s="26" t="s">
        <v>2251</v>
      </c>
      <c r="C15" s="27">
        <v>1981</v>
      </c>
      <c r="D15" s="9">
        <v>22724.1</v>
      </c>
      <c r="E15" s="17">
        <v>0.02</v>
      </c>
      <c r="F15" s="18">
        <v>15452.387999999999</v>
      </c>
      <c r="G15" s="19">
        <v>7271.7119999999995</v>
      </c>
      <c r="H15" s="17">
        <v>0.03</v>
      </c>
      <c r="I15" s="18">
        <v>681.723</v>
      </c>
      <c r="J15" s="20">
        <v>6589.989</v>
      </c>
    </row>
    <row r="16" spans="1:10" ht="27">
      <c r="A16" s="317"/>
      <c r="B16" s="26" t="s">
        <v>2083</v>
      </c>
      <c r="C16" s="27">
        <v>1987</v>
      </c>
      <c r="D16" s="9">
        <v>412712.82</v>
      </c>
      <c r="E16" s="17">
        <v>0.02</v>
      </c>
      <c r="F16" s="18">
        <v>231119.1792</v>
      </c>
      <c r="G16" s="19">
        <v>181593.6408</v>
      </c>
      <c r="H16" s="17">
        <v>0.03</v>
      </c>
      <c r="I16" s="18">
        <v>12381.3846</v>
      </c>
      <c r="J16" s="20">
        <v>169212.2562</v>
      </c>
    </row>
    <row r="17" spans="1:10" ht="27">
      <c r="A17" s="317"/>
      <c r="B17" s="26" t="s">
        <v>2256</v>
      </c>
      <c r="C17" s="27">
        <v>1990</v>
      </c>
      <c r="D17" s="9">
        <v>179954.24</v>
      </c>
      <c r="E17" s="17">
        <v>0.02</v>
      </c>
      <c r="F17" s="18">
        <v>89977.12</v>
      </c>
      <c r="G17" s="19">
        <v>89977.12</v>
      </c>
      <c r="H17" s="17">
        <v>0.03</v>
      </c>
      <c r="I17" s="18">
        <v>5398.6272</v>
      </c>
      <c r="J17" s="20">
        <v>84578.49279999999</v>
      </c>
    </row>
    <row r="18" spans="1:10" ht="27">
      <c r="A18" s="317"/>
      <c r="B18" s="26" t="s">
        <v>2257</v>
      </c>
      <c r="C18" s="27">
        <v>1991</v>
      </c>
      <c r="D18" s="9">
        <v>100135.83</v>
      </c>
      <c r="E18" s="17">
        <v>0.02</v>
      </c>
      <c r="F18" s="18">
        <v>48065.1984</v>
      </c>
      <c r="G18" s="19">
        <v>52070.6316</v>
      </c>
      <c r="H18" s="17">
        <v>0.03</v>
      </c>
      <c r="I18" s="18">
        <v>3004.0749</v>
      </c>
      <c r="J18" s="20">
        <v>49066.5567</v>
      </c>
    </row>
    <row r="19" spans="1:10" ht="40.5">
      <c r="A19" s="317"/>
      <c r="B19" s="26" t="s">
        <v>419</v>
      </c>
      <c r="C19" s="27">
        <v>1991</v>
      </c>
      <c r="D19" s="9">
        <v>40041.42</v>
      </c>
      <c r="E19" s="17">
        <v>0.02</v>
      </c>
      <c r="F19" s="18">
        <v>19219.8816</v>
      </c>
      <c r="G19" s="19">
        <v>20821.538399999998</v>
      </c>
      <c r="H19" s="17">
        <v>0.03</v>
      </c>
      <c r="I19" s="18">
        <v>1201.2425999999998</v>
      </c>
      <c r="J19" s="20">
        <v>19620.295799999996</v>
      </c>
    </row>
    <row r="20" spans="1:10" ht="27">
      <c r="A20" s="317"/>
      <c r="B20" s="26" t="s">
        <v>2261</v>
      </c>
      <c r="C20" s="27">
        <v>1992</v>
      </c>
      <c r="D20" s="9">
        <v>67139.4</v>
      </c>
      <c r="E20" s="17">
        <v>0.02</v>
      </c>
      <c r="F20" s="18">
        <v>30884.124</v>
      </c>
      <c r="G20" s="19">
        <v>36255.276</v>
      </c>
      <c r="H20" s="17">
        <v>0.03</v>
      </c>
      <c r="I20" s="18">
        <v>2014.1819999999998</v>
      </c>
      <c r="J20" s="20">
        <v>34241.094</v>
      </c>
    </row>
    <row r="21" spans="1:10" ht="27">
      <c r="A21" s="317"/>
      <c r="B21" s="26" t="s">
        <v>2262</v>
      </c>
      <c r="C21" s="27">
        <v>1992</v>
      </c>
      <c r="D21" s="9">
        <v>20658.28</v>
      </c>
      <c r="E21" s="17">
        <v>0.02</v>
      </c>
      <c r="F21" s="18">
        <v>9502.808799999999</v>
      </c>
      <c r="G21" s="19">
        <v>11155.4712</v>
      </c>
      <c r="H21" s="17">
        <v>0.03</v>
      </c>
      <c r="I21" s="18">
        <v>619.7484</v>
      </c>
      <c r="J21" s="20">
        <v>10535.7228</v>
      </c>
    </row>
    <row r="22" spans="1:10" ht="27">
      <c r="A22" s="317"/>
      <c r="B22" s="26" t="s">
        <v>2263</v>
      </c>
      <c r="C22" s="27">
        <v>1992</v>
      </c>
      <c r="D22" s="9">
        <v>113104.06</v>
      </c>
      <c r="E22" s="17">
        <v>0.02</v>
      </c>
      <c r="F22" s="18">
        <v>52027.8676</v>
      </c>
      <c r="G22" s="19">
        <v>61076.1924</v>
      </c>
      <c r="H22" s="17">
        <v>0.03</v>
      </c>
      <c r="I22" s="18">
        <v>3393.1218</v>
      </c>
      <c r="J22" s="20">
        <v>57683.0706</v>
      </c>
    </row>
    <row r="23" spans="1:10" ht="40.5">
      <c r="A23" s="317"/>
      <c r="B23" s="26" t="s">
        <v>420</v>
      </c>
      <c r="C23" s="27">
        <v>1992</v>
      </c>
      <c r="D23" s="9">
        <v>5820.19</v>
      </c>
      <c r="E23" s="17">
        <v>0.02</v>
      </c>
      <c r="F23" s="18">
        <v>2677.2874</v>
      </c>
      <c r="G23" s="19">
        <v>3142.9025999999994</v>
      </c>
      <c r="H23" s="17">
        <v>0.03</v>
      </c>
      <c r="I23" s="18">
        <v>174.60569999999998</v>
      </c>
      <c r="J23" s="20">
        <v>2968.2968999999994</v>
      </c>
    </row>
    <row r="24" spans="1:10" ht="27">
      <c r="A24" s="317"/>
      <c r="B24" s="26" t="s">
        <v>2267</v>
      </c>
      <c r="C24" s="27">
        <v>1995</v>
      </c>
      <c r="D24" s="9">
        <v>82633.1</v>
      </c>
      <c r="E24" s="17">
        <v>0.02</v>
      </c>
      <c r="F24" s="18">
        <v>33053.24</v>
      </c>
      <c r="G24" s="19">
        <v>49579.86000000001</v>
      </c>
      <c r="H24" s="17">
        <v>0.03</v>
      </c>
      <c r="I24" s="18">
        <v>2478.993</v>
      </c>
      <c r="J24" s="20">
        <v>47100.867000000006</v>
      </c>
    </row>
    <row r="25" spans="1:10" ht="12.75">
      <c r="A25" s="318"/>
      <c r="B25" s="304" t="s">
        <v>603</v>
      </c>
      <c r="C25" s="305"/>
      <c r="D25" s="23">
        <v>1190564.29</v>
      </c>
      <c r="E25" s="24"/>
      <c r="F25" s="23">
        <v>633617.8158000001</v>
      </c>
      <c r="G25" s="23">
        <v>556946.4741999999</v>
      </c>
      <c r="H25" s="24"/>
      <c r="I25" s="23">
        <v>35716.928700000004</v>
      </c>
      <c r="J25" s="23">
        <v>521229.5455</v>
      </c>
    </row>
    <row r="26" spans="1:10" ht="12.75">
      <c r="A26" s="306"/>
      <c r="B26" s="307"/>
      <c r="C26" s="307"/>
      <c r="D26" s="307"/>
      <c r="E26" s="307"/>
      <c r="F26" s="307"/>
      <c r="G26" s="307"/>
      <c r="H26" s="307"/>
      <c r="I26" s="307"/>
      <c r="J26" s="308"/>
    </row>
    <row r="27" spans="1:10" ht="12.75">
      <c r="A27" s="317" t="s">
        <v>604</v>
      </c>
      <c r="B27" s="63" t="s">
        <v>605</v>
      </c>
      <c r="C27" s="63" t="s">
        <v>600</v>
      </c>
      <c r="D27" s="63" t="s">
        <v>606</v>
      </c>
      <c r="E27" s="64" t="s">
        <v>602</v>
      </c>
      <c r="F27" s="64" t="s">
        <v>1142</v>
      </c>
      <c r="G27" s="64" t="s">
        <v>2916</v>
      </c>
      <c r="H27" s="64" t="s">
        <v>618</v>
      </c>
      <c r="I27" s="64" t="s">
        <v>1143</v>
      </c>
      <c r="J27" s="64" t="s">
        <v>2917</v>
      </c>
    </row>
    <row r="28" spans="1:10" ht="27">
      <c r="A28" s="317"/>
      <c r="B28" s="26" t="s">
        <v>2269</v>
      </c>
      <c r="C28" s="27">
        <v>1996</v>
      </c>
      <c r="D28" s="9">
        <v>8226.76</v>
      </c>
      <c r="E28" s="17">
        <v>0.02</v>
      </c>
      <c r="F28" s="18">
        <v>3126.1688</v>
      </c>
      <c r="G28" s="19">
        <v>5100.591200000001</v>
      </c>
      <c r="H28" s="17">
        <v>0.03</v>
      </c>
      <c r="I28" s="18">
        <v>246.8028</v>
      </c>
      <c r="J28" s="20">
        <v>4853.7884</v>
      </c>
    </row>
    <row r="29" spans="1:10" ht="27">
      <c r="A29" s="317"/>
      <c r="B29" s="26" t="s">
        <v>2270</v>
      </c>
      <c r="C29" s="27">
        <v>1996</v>
      </c>
      <c r="D29" s="9">
        <v>6907.84</v>
      </c>
      <c r="E29" s="17">
        <v>0.02</v>
      </c>
      <c r="F29" s="18">
        <v>2624.9791999999998</v>
      </c>
      <c r="G29" s="19">
        <v>4282.8608</v>
      </c>
      <c r="H29" s="17">
        <v>0.03</v>
      </c>
      <c r="I29" s="18">
        <v>207.2352</v>
      </c>
      <c r="J29" s="20">
        <v>4075.6256000000003</v>
      </c>
    </row>
    <row r="30" spans="1:10" ht="27">
      <c r="A30" s="317"/>
      <c r="B30" s="26" t="s">
        <v>2280</v>
      </c>
      <c r="C30" s="27">
        <v>1996</v>
      </c>
      <c r="D30" s="9">
        <v>5956.02</v>
      </c>
      <c r="E30" s="17">
        <v>0.02</v>
      </c>
      <c r="F30" s="18">
        <v>2263.2876</v>
      </c>
      <c r="G30" s="19">
        <v>3692.7324000000003</v>
      </c>
      <c r="H30" s="17">
        <v>0.03</v>
      </c>
      <c r="I30" s="18">
        <v>178.6806</v>
      </c>
      <c r="J30" s="20">
        <v>3514.0518</v>
      </c>
    </row>
    <row r="31" spans="1:10" ht="27">
      <c r="A31" s="317"/>
      <c r="B31" s="26" t="s">
        <v>2282</v>
      </c>
      <c r="C31" s="27">
        <v>1996</v>
      </c>
      <c r="D31" s="9">
        <v>14036.59</v>
      </c>
      <c r="E31" s="17">
        <v>0.02</v>
      </c>
      <c r="F31" s="18">
        <v>5333.904200000001</v>
      </c>
      <c r="G31" s="19">
        <v>8702.6858</v>
      </c>
      <c r="H31" s="17">
        <v>0.03</v>
      </c>
      <c r="I31" s="18">
        <v>421.0977</v>
      </c>
      <c r="J31" s="20">
        <v>8281.588099999999</v>
      </c>
    </row>
    <row r="32" spans="1:10" ht="27">
      <c r="A32" s="317"/>
      <c r="B32" s="26" t="s">
        <v>2283</v>
      </c>
      <c r="C32" s="27">
        <v>1996</v>
      </c>
      <c r="D32" s="9">
        <v>11786.25</v>
      </c>
      <c r="E32" s="17">
        <v>0.02</v>
      </c>
      <c r="F32" s="18">
        <v>4478.775000000001</v>
      </c>
      <c r="G32" s="19">
        <v>7307.474999999999</v>
      </c>
      <c r="H32" s="17">
        <v>0.03</v>
      </c>
      <c r="I32" s="18">
        <v>353.5875</v>
      </c>
      <c r="J32" s="20">
        <v>6953.8875</v>
      </c>
    </row>
    <row r="33" spans="1:10" ht="27">
      <c r="A33" s="317"/>
      <c r="B33" s="26" t="s">
        <v>2285</v>
      </c>
      <c r="C33" s="27">
        <v>1996</v>
      </c>
      <c r="D33" s="9">
        <v>10365.57</v>
      </c>
      <c r="E33" s="17">
        <v>0.02</v>
      </c>
      <c r="F33" s="18">
        <v>3938.9166</v>
      </c>
      <c r="G33" s="19">
        <v>6426.653399999999</v>
      </c>
      <c r="H33" s="17">
        <v>0.03</v>
      </c>
      <c r="I33" s="18">
        <v>310.96709999999996</v>
      </c>
      <c r="J33" s="20">
        <v>6115.686299999999</v>
      </c>
    </row>
    <row r="34" spans="1:10" ht="27">
      <c r="A34" s="317"/>
      <c r="B34" s="26" t="s">
        <v>2284</v>
      </c>
      <c r="C34" s="27">
        <v>1996</v>
      </c>
      <c r="D34" s="9">
        <v>8703.76</v>
      </c>
      <c r="E34" s="17">
        <v>0.02</v>
      </c>
      <c r="F34" s="18">
        <v>3307.4288</v>
      </c>
      <c r="G34" s="19">
        <v>5396.3312000000005</v>
      </c>
      <c r="H34" s="17">
        <v>0.03</v>
      </c>
      <c r="I34" s="18">
        <v>261.1128</v>
      </c>
      <c r="J34" s="20">
        <v>5135.218400000001</v>
      </c>
    </row>
    <row r="35" spans="1:10" ht="27">
      <c r="A35" s="317"/>
      <c r="B35" s="26" t="s">
        <v>2290</v>
      </c>
      <c r="C35" s="27">
        <v>1996</v>
      </c>
      <c r="D35" s="9">
        <v>14036.59</v>
      </c>
      <c r="E35" s="17">
        <v>0.02</v>
      </c>
      <c r="F35" s="18">
        <v>5333.904200000001</v>
      </c>
      <c r="G35" s="19">
        <v>8702.6858</v>
      </c>
      <c r="H35" s="17">
        <v>0.03</v>
      </c>
      <c r="I35" s="18">
        <v>421.0977</v>
      </c>
      <c r="J35" s="20">
        <v>8281.588099999999</v>
      </c>
    </row>
    <row r="36" spans="1:10" ht="27">
      <c r="A36" s="317"/>
      <c r="B36" s="26" t="s">
        <v>2289</v>
      </c>
      <c r="C36" s="27">
        <v>1996</v>
      </c>
      <c r="D36" s="9">
        <v>11786.25</v>
      </c>
      <c r="E36" s="17">
        <v>0.02</v>
      </c>
      <c r="F36" s="18">
        <v>4478.775000000001</v>
      </c>
      <c r="G36" s="19">
        <v>7307.474999999999</v>
      </c>
      <c r="H36" s="17">
        <v>0.03</v>
      </c>
      <c r="I36" s="18">
        <v>353.5875</v>
      </c>
      <c r="J36" s="20">
        <v>6953.8875</v>
      </c>
    </row>
    <row r="37" spans="1:10" ht="27" customHeight="1">
      <c r="A37" s="317"/>
      <c r="B37" s="26" t="s">
        <v>425</v>
      </c>
      <c r="C37" s="27">
        <v>1996</v>
      </c>
      <c r="D37" s="9">
        <v>113686.23</v>
      </c>
      <c r="E37" s="17">
        <v>0.02</v>
      </c>
      <c r="F37" s="18">
        <v>43200.767400000004</v>
      </c>
      <c r="G37" s="19">
        <v>70485.4626</v>
      </c>
      <c r="H37" s="17">
        <v>0.03</v>
      </c>
      <c r="I37" s="18">
        <v>3410.5869</v>
      </c>
      <c r="J37" s="20">
        <v>67074.8757</v>
      </c>
    </row>
    <row r="38" spans="1:10" ht="27" customHeight="1">
      <c r="A38" s="317"/>
      <c r="B38" s="26" t="s">
        <v>426</v>
      </c>
      <c r="C38" s="27">
        <v>1996</v>
      </c>
      <c r="D38" s="9">
        <v>75790.82</v>
      </c>
      <c r="E38" s="17">
        <v>0.02</v>
      </c>
      <c r="F38" s="18">
        <v>28800.5116</v>
      </c>
      <c r="G38" s="19">
        <v>46990.30840000001</v>
      </c>
      <c r="H38" s="17">
        <v>0.03</v>
      </c>
      <c r="I38" s="18">
        <v>2273.7246</v>
      </c>
      <c r="J38" s="20">
        <v>44716.58380000001</v>
      </c>
    </row>
    <row r="39" spans="1:10" ht="27" customHeight="1">
      <c r="A39" s="317"/>
      <c r="B39" s="26" t="s">
        <v>427</v>
      </c>
      <c r="C39" s="27">
        <v>1996</v>
      </c>
      <c r="D39" s="9">
        <v>15493.71</v>
      </c>
      <c r="E39" s="17">
        <v>0.02</v>
      </c>
      <c r="F39" s="18">
        <v>5887.6098</v>
      </c>
      <c r="G39" s="19">
        <v>9606.100199999999</v>
      </c>
      <c r="H39" s="17">
        <v>0.03</v>
      </c>
      <c r="I39" s="18">
        <v>464.81129999999996</v>
      </c>
      <c r="J39" s="20">
        <v>9141.2889</v>
      </c>
    </row>
    <row r="40" spans="1:10" ht="27" customHeight="1">
      <c r="A40" s="317"/>
      <c r="B40" s="26" t="s">
        <v>428</v>
      </c>
      <c r="C40" s="27">
        <v>1996</v>
      </c>
      <c r="D40" s="9">
        <v>10329.14</v>
      </c>
      <c r="E40" s="17">
        <v>0.02</v>
      </c>
      <c r="F40" s="18">
        <v>3925.0731999999994</v>
      </c>
      <c r="G40" s="19">
        <v>6404.0668000000005</v>
      </c>
      <c r="H40" s="17">
        <v>0.03</v>
      </c>
      <c r="I40" s="18">
        <v>309.8742</v>
      </c>
      <c r="J40" s="20">
        <v>6094.1926</v>
      </c>
    </row>
    <row r="41" spans="1:10" ht="27" customHeight="1">
      <c r="A41" s="317"/>
      <c r="B41" s="26" t="s">
        <v>429</v>
      </c>
      <c r="C41" s="27">
        <v>1996</v>
      </c>
      <c r="D41" s="9">
        <v>85927.31</v>
      </c>
      <c r="E41" s="17">
        <v>0.02</v>
      </c>
      <c r="F41" s="18">
        <v>32652.3778</v>
      </c>
      <c r="G41" s="19">
        <v>53274.932199999996</v>
      </c>
      <c r="H41" s="17">
        <v>0.03</v>
      </c>
      <c r="I41" s="18">
        <v>2577.8192999999997</v>
      </c>
      <c r="J41" s="20">
        <v>50697.11289999999</v>
      </c>
    </row>
    <row r="42" spans="1:10" ht="27" customHeight="1">
      <c r="A42" s="317"/>
      <c r="B42" s="26" t="s">
        <v>430</v>
      </c>
      <c r="C42" s="27">
        <v>1996</v>
      </c>
      <c r="D42" s="9">
        <v>57284.87</v>
      </c>
      <c r="E42" s="17">
        <v>0.02</v>
      </c>
      <c r="F42" s="18">
        <v>21768.2506</v>
      </c>
      <c r="G42" s="19">
        <v>35516.6194</v>
      </c>
      <c r="H42" s="17">
        <v>0.03</v>
      </c>
      <c r="I42" s="18">
        <v>1718.5461</v>
      </c>
      <c r="J42" s="20">
        <v>33798.073300000004</v>
      </c>
    </row>
    <row r="43" spans="1:10" ht="27" customHeight="1">
      <c r="A43" s="317"/>
      <c r="B43" s="26" t="s">
        <v>431</v>
      </c>
      <c r="C43" s="27">
        <v>1996</v>
      </c>
      <c r="D43" s="9">
        <v>46904.7</v>
      </c>
      <c r="E43" s="17">
        <v>0.02</v>
      </c>
      <c r="F43" s="18">
        <v>17823.786</v>
      </c>
      <c r="G43" s="19">
        <v>29080.913999999997</v>
      </c>
      <c r="H43" s="17">
        <v>0.03</v>
      </c>
      <c r="I43" s="18">
        <v>1407.1409999999998</v>
      </c>
      <c r="J43" s="20">
        <v>27673.772999999997</v>
      </c>
    </row>
    <row r="44" spans="1:10" ht="27" customHeight="1">
      <c r="A44" s="317"/>
      <c r="B44" s="26" t="s">
        <v>432</v>
      </c>
      <c r="C44" s="27">
        <v>1996</v>
      </c>
      <c r="D44" s="9">
        <v>31269.8</v>
      </c>
      <c r="E44" s="17">
        <v>0.02</v>
      </c>
      <c r="F44" s="18">
        <v>11882.524</v>
      </c>
      <c r="G44" s="19">
        <v>19387.275999999998</v>
      </c>
      <c r="H44" s="17">
        <v>0.03</v>
      </c>
      <c r="I44" s="18">
        <v>938.0939999999999</v>
      </c>
      <c r="J44" s="20">
        <v>18449.181999999997</v>
      </c>
    </row>
    <row r="45" spans="1:10" ht="38.25" customHeight="1">
      <c r="A45" s="317"/>
      <c r="B45" s="26" t="s">
        <v>2288</v>
      </c>
      <c r="C45" s="27">
        <v>1997</v>
      </c>
      <c r="D45" s="9">
        <v>12502.34</v>
      </c>
      <c r="E45" s="17">
        <v>0.02</v>
      </c>
      <c r="F45" s="18">
        <v>4500.8424</v>
      </c>
      <c r="G45" s="19">
        <v>8001.4976</v>
      </c>
      <c r="H45" s="17">
        <v>0.03</v>
      </c>
      <c r="I45" s="18">
        <v>375.0702</v>
      </c>
      <c r="J45" s="20">
        <v>7626.4274</v>
      </c>
    </row>
    <row r="46" spans="1:10" ht="38.25" customHeight="1">
      <c r="A46" s="317"/>
      <c r="B46" s="26" t="s">
        <v>2293</v>
      </c>
      <c r="C46" s="27">
        <v>1997</v>
      </c>
      <c r="D46" s="9">
        <v>34005.73</v>
      </c>
      <c r="E46" s="17">
        <v>0.02</v>
      </c>
      <c r="F46" s="18">
        <v>12242.0628</v>
      </c>
      <c r="G46" s="19">
        <v>21763.667200000004</v>
      </c>
      <c r="H46" s="17">
        <v>0.03</v>
      </c>
      <c r="I46" s="18">
        <v>1020.1719</v>
      </c>
      <c r="J46" s="20">
        <v>20743.495300000002</v>
      </c>
    </row>
    <row r="47" spans="1:10" ht="38.25" customHeight="1">
      <c r="A47" s="317"/>
      <c r="B47" s="26" t="s">
        <v>2299</v>
      </c>
      <c r="C47" s="27">
        <v>1999</v>
      </c>
      <c r="D47" s="9">
        <v>111558.39</v>
      </c>
      <c r="E47" s="17">
        <v>0.02</v>
      </c>
      <c r="F47" s="18">
        <v>35698.6848</v>
      </c>
      <c r="G47" s="19">
        <v>75859.7052</v>
      </c>
      <c r="H47" s="17">
        <v>0.03</v>
      </c>
      <c r="I47" s="18">
        <v>3346.7517</v>
      </c>
      <c r="J47" s="20">
        <v>72512.9535</v>
      </c>
    </row>
    <row r="48" spans="1:10" ht="38.25" customHeight="1">
      <c r="A48" s="317"/>
      <c r="B48" s="26" t="s">
        <v>2303</v>
      </c>
      <c r="C48" s="27">
        <v>2000</v>
      </c>
      <c r="D48" s="9">
        <v>60458.41</v>
      </c>
      <c r="E48" s="17">
        <v>0.02</v>
      </c>
      <c r="F48" s="18">
        <v>18137.523</v>
      </c>
      <c r="G48" s="19">
        <v>42320.887</v>
      </c>
      <c r="H48" s="17">
        <v>0.03</v>
      </c>
      <c r="I48" s="18">
        <v>1813.7523</v>
      </c>
      <c r="J48" s="20">
        <v>40507.1347</v>
      </c>
    </row>
    <row r="49" spans="1:10" ht="38.25" customHeight="1">
      <c r="A49" s="317"/>
      <c r="B49" s="26" t="s">
        <v>2304</v>
      </c>
      <c r="C49" s="27">
        <v>2000</v>
      </c>
      <c r="D49" s="9">
        <v>36577.54</v>
      </c>
      <c r="E49" s="17">
        <v>0.02</v>
      </c>
      <c r="F49" s="18">
        <v>10973.262</v>
      </c>
      <c r="G49" s="19">
        <v>25604.278</v>
      </c>
      <c r="H49" s="17">
        <v>0.03</v>
      </c>
      <c r="I49" s="18">
        <v>1097.3262</v>
      </c>
      <c r="J49" s="20">
        <v>24506.9518</v>
      </c>
    </row>
    <row r="50" spans="1:10" ht="38.25" customHeight="1">
      <c r="A50" s="317"/>
      <c r="B50" s="26" t="s">
        <v>2306</v>
      </c>
      <c r="C50" s="27">
        <v>2001</v>
      </c>
      <c r="D50" s="9">
        <v>92577.86</v>
      </c>
      <c r="E50" s="17">
        <v>0.02</v>
      </c>
      <c r="F50" s="18">
        <v>25921.8008</v>
      </c>
      <c r="G50" s="19">
        <v>66656.0592</v>
      </c>
      <c r="H50" s="17">
        <v>0.03</v>
      </c>
      <c r="I50" s="18">
        <v>2777.3358</v>
      </c>
      <c r="J50" s="20">
        <v>63878.7234</v>
      </c>
    </row>
    <row r="51" spans="1:10" ht="38.25" customHeight="1">
      <c r="A51" s="317"/>
      <c r="B51" s="26" t="s">
        <v>2307</v>
      </c>
      <c r="C51" s="27">
        <v>2001</v>
      </c>
      <c r="D51" s="9">
        <v>92577.86</v>
      </c>
      <c r="E51" s="17">
        <v>0.02</v>
      </c>
      <c r="F51" s="18">
        <v>25921.8008</v>
      </c>
      <c r="G51" s="19">
        <v>66656.0592</v>
      </c>
      <c r="H51" s="17">
        <v>0.03</v>
      </c>
      <c r="I51" s="18">
        <v>2777.3358</v>
      </c>
      <c r="J51" s="20">
        <v>63878.7234</v>
      </c>
    </row>
    <row r="52" spans="1:10" ht="38.25" customHeight="1">
      <c r="A52" s="317"/>
      <c r="B52" s="26" t="s">
        <v>2310</v>
      </c>
      <c r="C52" s="27">
        <v>2002</v>
      </c>
      <c r="D52" s="9">
        <v>91034.91</v>
      </c>
      <c r="E52" s="17">
        <v>0.02</v>
      </c>
      <c r="F52" s="18">
        <v>23669.0766</v>
      </c>
      <c r="G52" s="19">
        <v>67365.8334</v>
      </c>
      <c r="H52" s="17">
        <v>0.03</v>
      </c>
      <c r="I52" s="18">
        <v>2731.0473</v>
      </c>
      <c r="J52" s="20">
        <v>64634.786100000005</v>
      </c>
    </row>
    <row r="53" spans="1:10" ht="27">
      <c r="A53" s="317"/>
      <c r="B53" s="26" t="s">
        <v>2907</v>
      </c>
      <c r="C53" s="27">
        <v>2003</v>
      </c>
      <c r="D53" s="9">
        <v>116212.99</v>
      </c>
      <c r="E53" s="17">
        <v>0.02</v>
      </c>
      <c r="F53" s="18">
        <v>27891.1176</v>
      </c>
      <c r="G53" s="19">
        <v>88321.87240000001</v>
      </c>
      <c r="H53" s="17">
        <v>0.03</v>
      </c>
      <c r="I53" s="18">
        <v>3486.3897</v>
      </c>
      <c r="J53" s="20">
        <v>84835.48270000001</v>
      </c>
    </row>
    <row r="54" spans="1:10" ht="27">
      <c r="A54" s="317"/>
      <c r="B54" s="26" t="s">
        <v>2908</v>
      </c>
      <c r="C54" s="27">
        <v>2003</v>
      </c>
      <c r="D54" s="9">
        <v>54380.67</v>
      </c>
      <c r="E54" s="17">
        <v>0.02</v>
      </c>
      <c r="F54" s="18">
        <v>13051.3608</v>
      </c>
      <c r="G54" s="19">
        <v>41329.309199999996</v>
      </c>
      <c r="H54" s="17">
        <v>0.03</v>
      </c>
      <c r="I54" s="18">
        <v>1631.4200999999998</v>
      </c>
      <c r="J54" s="20">
        <v>39697.88909999999</v>
      </c>
    </row>
    <row r="55" spans="1:10" ht="27">
      <c r="A55" s="317"/>
      <c r="B55" s="26" t="s">
        <v>2909</v>
      </c>
      <c r="C55" s="27">
        <v>2003</v>
      </c>
      <c r="D55" s="9">
        <v>115899.76</v>
      </c>
      <c r="E55" s="17">
        <v>0.02</v>
      </c>
      <c r="F55" s="18">
        <v>27815.9424</v>
      </c>
      <c r="G55" s="19">
        <v>88083.8176</v>
      </c>
      <c r="H55" s="17">
        <v>0.03</v>
      </c>
      <c r="I55" s="18">
        <v>3476.9927999999995</v>
      </c>
      <c r="J55" s="20">
        <v>84606.8248</v>
      </c>
    </row>
    <row r="56" spans="1:10" ht="27">
      <c r="A56" s="317"/>
      <c r="B56" s="26" t="s">
        <v>2910</v>
      </c>
      <c r="C56" s="27">
        <v>2003</v>
      </c>
      <c r="D56" s="9">
        <v>132925.12</v>
      </c>
      <c r="E56" s="17">
        <v>0.02</v>
      </c>
      <c r="F56" s="18">
        <v>31902.0288</v>
      </c>
      <c r="G56" s="19">
        <v>101023.0912</v>
      </c>
      <c r="H56" s="17">
        <v>0.03</v>
      </c>
      <c r="I56" s="18">
        <v>3987.7535999999996</v>
      </c>
      <c r="J56" s="20">
        <v>97035.3376</v>
      </c>
    </row>
    <row r="57" spans="1:10" ht="27">
      <c r="A57" s="317"/>
      <c r="B57" s="26" t="s">
        <v>2911</v>
      </c>
      <c r="C57" s="27">
        <v>2003</v>
      </c>
      <c r="D57" s="9">
        <v>97478.35</v>
      </c>
      <c r="E57" s="17">
        <v>0.02</v>
      </c>
      <c r="F57" s="18">
        <v>23394.804000000004</v>
      </c>
      <c r="G57" s="19">
        <v>74083.546</v>
      </c>
      <c r="H57" s="17">
        <v>0.03</v>
      </c>
      <c r="I57" s="18">
        <v>2924.3505</v>
      </c>
      <c r="J57" s="20">
        <v>71159.1955</v>
      </c>
    </row>
    <row r="58" spans="1:10" ht="27">
      <c r="A58" s="317"/>
      <c r="B58" s="26" t="s">
        <v>2912</v>
      </c>
      <c r="C58" s="27">
        <v>2003</v>
      </c>
      <c r="D58" s="9">
        <v>103386.15</v>
      </c>
      <c r="E58" s="17">
        <v>0.02</v>
      </c>
      <c r="F58" s="18">
        <v>24812.675999999996</v>
      </c>
      <c r="G58" s="19">
        <v>78573.474</v>
      </c>
      <c r="H58" s="17">
        <v>0.03</v>
      </c>
      <c r="I58" s="18">
        <v>3101.5845</v>
      </c>
      <c r="J58" s="20">
        <v>75471.8895</v>
      </c>
    </row>
    <row r="59" spans="1:10" ht="12.75">
      <c r="A59" s="317"/>
      <c r="B59" s="319" t="s">
        <v>607</v>
      </c>
      <c r="C59" s="320"/>
      <c r="D59" s="82">
        <v>1680068.29</v>
      </c>
      <c r="E59" s="83"/>
      <c r="F59" s="82">
        <v>506760.0226</v>
      </c>
      <c r="G59" s="82">
        <v>1173308.2674</v>
      </c>
      <c r="H59" s="83"/>
      <c r="I59" s="82">
        <v>50402.04869999999</v>
      </c>
      <c r="J59" s="82">
        <v>1122906.2187</v>
      </c>
    </row>
    <row r="60" spans="1:10" ht="12.75">
      <c r="A60" s="306"/>
      <c r="B60" s="307"/>
      <c r="C60" s="307"/>
      <c r="D60" s="307"/>
      <c r="E60" s="307"/>
      <c r="F60" s="307"/>
      <c r="G60" s="307"/>
      <c r="H60" s="307"/>
      <c r="I60" s="307"/>
      <c r="J60" s="308"/>
    </row>
    <row r="61" spans="1:10" ht="12.75">
      <c r="A61" s="317" t="s">
        <v>175</v>
      </c>
      <c r="B61" s="63" t="s">
        <v>608</v>
      </c>
      <c r="C61" s="63" t="s">
        <v>600</v>
      </c>
      <c r="D61" s="63" t="s">
        <v>583</v>
      </c>
      <c r="E61" s="64" t="s">
        <v>602</v>
      </c>
      <c r="F61" s="64" t="s">
        <v>1142</v>
      </c>
      <c r="G61" s="64" t="s">
        <v>2916</v>
      </c>
      <c r="H61" s="64" t="s">
        <v>618</v>
      </c>
      <c r="I61" s="64" t="s">
        <v>1143</v>
      </c>
      <c r="J61" s="64" t="s">
        <v>2917</v>
      </c>
    </row>
    <row r="62" spans="1:10" ht="54">
      <c r="A62" s="317"/>
      <c r="B62" s="26" t="s">
        <v>1804</v>
      </c>
      <c r="C62" s="27">
        <v>2016</v>
      </c>
      <c r="D62" s="9">
        <v>33025.44</v>
      </c>
      <c r="E62" s="29"/>
      <c r="F62" s="29"/>
      <c r="G62" s="29"/>
      <c r="H62" s="17">
        <v>0</v>
      </c>
      <c r="I62" s="18">
        <v>0</v>
      </c>
      <c r="J62" s="20">
        <v>33025.44</v>
      </c>
    </row>
    <row r="63" spans="1:10" ht="40.5">
      <c r="A63" s="317"/>
      <c r="B63" s="26" t="s">
        <v>1805</v>
      </c>
      <c r="C63" s="27">
        <v>2016</v>
      </c>
      <c r="D63" s="9">
        <v>1738.96</v>
      </c>
      <c r="E63" s="29"/>
      <c r="F63" s="29"/>
      <c r="G63" s="29"/>
      <c r="H63" s="17">
        <v>0</v>
      </c>
      <c r="I63" s="18">
        <v>0</v>
      </c>
      <c r="J63" s="20">
        <v>1738.96</v>
      </c>
    </row>
    <row r="64" spans="1:10" ht="67.5">
      <c r="A64" s="317"/>
      <c r="B64" s="26" t="s">
        <v>1806</v>
      </c>
      <c r="C64" s="27">
        <v>2016</v>
      </c>
      <c r="D64" s="9">
        <v>244</v>
      </c>
      <c r="E64" s="29"/>
      <c r="F64" s="29"/>
      <c r="G64" s="29"/>
      <c r="H64" s="17">
        <v>0</v>
      </c>
      <c r="I64" s="18">
        <v>0</v>
      </c>
      <c r="J64" s="20">
        <v>244</v>
      </c>
    </row>
    <row r="65" spans="1:10" ht="67.5">
      <c r="A65" s="317"/>
      <c r="B65" s="26" t="s">
        <v>1807</v>
      </c>
      <c r="C65" s="27">
        <v>2016</v>
      </c>
      <c r="D65" s="9">
        <v>33.5</v>
      </c>
      <c r="E65" s="29"/>
      <c r="F65" s="29"/>
      <c r="G65" s="29"/>
      <c r="H65" s="17">
        <v>0</v>
      </c>
      <c r="I65" s="18">
        <v>0</v>
      </c>
      <c r="J65" s="20">
        <v>33.5</v>
      </c>
    </row>
    <row r="66" spans="1:10" ht="67.5">
      <c r="A66" s="317"/>
      <c r="B66" s="26" t="s">
        <v>1808</v>
      </c>
      <c r="C66" s="27">
        <v>2016</v>
      </c>
      <c r="D66" s="9">
        <v>210.5</v>
      </c>
      <c r="E66" s="29"/>
      <c r="F66" s="29"/>
      <c r="G66" s="29"/>
      <c r="H66" s="17">
        <v>0</v>
      </c>
      <c r="I66" s="18">
        <v>0</v>
      </c>
      <c r="J66" s="20">
        <v>210.5</v>
      </c>
    </row>
    <row r="67" spans="1:10" ht="108">
      <c r="A67" s="317"/>
      <c r="B67" s="26" t="s">
        <v>1809</v>
      </c>
      <c r="C67" s="27">
        <v>2016</v>
      </c>
      <c r="D67" s="9">
        <v>2086.81</v>
      </c>
      <c r="E67" s="29"/>
      <c r="F67" s="29"/>
      <c r="G67" s="29"/>
      <c r="H67" s="17">
        <v>0</v>
      </c>
      <c r="I67" s="18">
        <v>0</v>
      </c>
      <c r="J67" s="20">
        <v>2086.81</v>
      </c>
    </row>
    <row r="68" spans="1:10" ht="81">
      <c r="A68" s="317"/>
      <c r="B68" s="26" t="s">
        <v>1810</v>
      </c>
      <c r="C68" s="27">
        <v>2016</v>
      </c>
      <c r="D68" s="9">
        <v>294.46</v>
      </c>
      <c r="E68" s="29"/>
      <c r="F68" s="29"/>
      <c r="G68" s="29"/>
      <c r="H68" s="17">
        <v>0</v>
      </c>
      <c r="I68" s="18">
        <v>0</v>
      </c>
      <c r="J68" s="20">
        <v>294.46</v>
      </c>
    </row>
    <row r="69" spans="1:10" ht="27">
      <c r="A69" s="317"/>
      <c r="B69" s="26" t="s">
        <v>1811</v>
      </c>
      <c r="C69" s="27">
        <v>2016</v>
      </c>
      <c r="D69" s="9">
        <v>244</v>
      </c>
      <c r="E69" s="29"/>
      <c r="F69" s="29"/>
      <c r="G69" s="29"/>
      <c r="H69" s="17">
        <v>0</v>
      </c>
      <c r="I69" s="18">
        <v>0</v>
      </c>
      <c r="J69" s="20">
        <v>244</v>
      </c>
    </row>
    <row r="70" spans="1:10" ht="54">
      <c r="A70" s="317"/>
      <c r="B70" s="26" t="s">
        <v>1812</v>
      </c>
      <c r="C70" s="27">
        <v>2016</v>
      </c>
      <c r="D70" s="9">
        <v>244</v>
      </c>
      <c r="E70" s="29"/>
      <c r="F70" s="29"/>
      <c r="G70" s="29"/>
      <c r="H70" s="17">
        <v>0</v>
      </c>
      <c r="I70" s="18">
        <v>0</v>
      </c>
      <c r="J70" s="20">
        <v>244</v>
      </c>
    </row>
    <row r="71" spans="1:10" ht="54">
      <c r="A71" s="317"/>
      <c r="B71" s="26" t="s">
        <v>1813</v>
      </c>
      <c r="C71" s="27">
        <v>2016</v>
      </c>
      <c r="D71" s="9">
        <v>244</v>
      </c>
      <c r="E71" s="29"/>
      <c r="F71" s="29"/>
      <c r="G71" s="29"/>
      <c r="H71" s="17">
        <v>0</v>
      </c>
      <c r="I71" s="18">
        <v>0</v>
      </c>
      <c r="J71" s="20">
        <v>244</v>
      </c>
    </row>
    <row r="72" spans="1:10" ht="67.5">
      <c r="A72" s="317"/>
      <c r="B72" s="26" t="s">
        <v>1814</v>
      </c>
      <c r="C72" s="27">
        <v>2016</v>
      </c>
      <c r="D72" s="9">
        <v>244</v>
      </c>
      <c r="E72" s="29"/>
      <c r="F72" s="29"/>
      <c r="G72" s="29"/>
      <c r="H72" s="17">
        <v>0</v>
      </c>
      <c r="I72" s="18">
        <v>0</v>
      </c>
      <c r="J72" s="20">
        <v>244</v>
      </c>
    </row>
    <row r="73" spans="1:10" ht="67.5">
      <c r="A73" s="317"/>
      <c r="B73" s="26" t="s">
        <v>1815</v>
      </c>
      <c r="C73" s="27">
        <v>2016</v>
      </c>
      <c r="D73" s="9">
        <v>1000</v>
      </c>
      <c r="E73" s="29"/>
      <c r="F73" s="29"/>
      <c r="G73" s="29"/>
      <c r="H73" s="17">
        <v>0</v>
      </c>
      <c r="I73" s="18">
        <v>0</v>
      </c>
      <c r="J73" s="20">
        <v>1000</v>
      </c>
    </row>
    <row r="74" spans="1:10" ht="40.5">
      <c r="A74" s="317"/>
      <c r="B74" s="32" t="s">
        <v>1816</v>
      </c>
      <c r="C74" s="27">
        <v>2016</v>
      </c>
      <c r="D74" s="9">
        <v>200</v>
      </c>
      <c r="E74" s="29"/>
      <c r="F74" s="29"/>
      <c r="G74" s="29"/>
      <c r="H74" s="17">
        <v>0</v>
      </c>
      <c r="I74" s="18">
        <v>0</v>
      </c>
      <c r="J74" s="20">
        <v>200</v>
      </c>
    </row>
    <row r="75" spans="1:10" ht="12.75">
      <c r="A75" s="318"/>
      <c r="B75" s="304" t="s">
        <v>177</v>
      </c>
      <c r="C75" s="305"/>
      <c r="D75" s="30">
        <v>39809.67</v>
      </c>
      <c r="E75" s="29"/>
      <c r="F75" s="29"/>
      <c r="G75" s="29"/>
      <c r="H75" s="24"/>
      <c r="I75" s="30">
        <v>0</v>
      </c>
      <c r="J75" s="30">
        <v>39809.67</v>
      </c>
    </row>
    <row r="76" spans="1:10" ht="12.75">
      <c r="A76" s="311"/>
      <c r="B76" s="311"/>
      <c r="C76" s="311"/>
      <c r="D76" s="311"/>
      <c r="E76" s="311"/>
      <c r="F76" s="311"/>
      <c r="G76" s="311"/>
      <c r="H76" s="311"/>
      <c r="I76" s="311"/>
      <c r="J76" s="311"/>
    </row>
    <row r="77" spans="1:10" ht="12.75">
      <c r="A77" s="312" t="s">
        <v>609</v>
      </c>
      <c r="B77" s="81" t="s">
        <v>608</v>
      </c>
      <c r="C77" s="81" t="s">
        <v>600</v>
      </c>
      <c r="D77" s="81" t="s">
        <v>583</v>
      </c>
      <c r="E77" s="84" t="s">
        <v>602</v>
      </c>
      <c r="F77" s="84" t="s">
        <v>1142</v>
      </c>
      <c r="G77" s="84" t="s">
        <v>2916</v>
      </c>
      <c r="H77" s="84" t="s">
        <v>618</v>
      </c>
      <c r="I77" s="84" t="s">
        <v>1143</v>
      </c>
      <c r="J77" s="84" t="s">
        <v>2917</v>
      </c>
    </row>
    <row r="78" spans="1:10" ht="51">
      <c r="A78" s="312"/>
      <c r="B78" s="10" t="s">
        <v>776</v>
      </c>
      <c r="C78" s="8">
        <v>2003</v>
      </c>
      <c r="D78" s="9">
        <v>259.17</v>
      </c>
      <c r="E78" s="17">
        <v>0.02</v>
      </c>
      <c r="F78" s="31">
        <v>62.2008</v>
      </c>
      <c r="G78" s="19">
        <v>196.9692</v>
      </c>
      <c r="H78" s="17">
        <v>0.03</v>
      </c>
      <c r="I78" s="18">
        <v>7.7751</v>
      </c>
      <c r="J78" s="20">
        <v>189.1941</v>
      </c>
    </row>
    <row r="79" spans="1:10" ht="38.25">
      <c r="A79" s="312"/>
      <c r="B79" s="10" t="s">
        <v>777</v>
      </c>
      <c r="C79" s="8">
        <v>2003</v>
      </c>
      <c r="D79" s="9">
        <v>4950</v>
      </c>
      <c r="E79" s="17">
        <v>0.02</v>
      </c>
      <c r="F79" s="31">
        <v>1188</v>
      </c>
      <c r="G79" s="19">
        <v>3762</v>
      </c>
      <c r="H79" s="17">
        <v>0.03</v>
      </c>
      <c r="I79" s="18">
        <v>148.5</v>
      </c>
      <c r="J79" s="20">
        <v>3613.5</v>
      </c>
    </row>
    <row r="80" spans="1:10" ht="38.25">
      <c r="A80" s="312"/>
      <c r="B80" s="10" t="s">
        <v>778</v>
      </c>
      <c r="C80" s="8">
        <v>2003</v>
      </c>
      <c r="D80" s="9">
        <v>650</v>
      </c>
      <c r="E80" s="17">
        <v>0.02</v>
      </c>
      <c r="F80" s="31">
        <v>156</v>
      </c>
      <c r="G80" s="19">
        <v>494</v>
      </c>
      <c r="H80" s="17">
        <v>0.03</v>
      </c>
      <c r="I80" s="18">
        <v>19.5</v>
      </c>
      <c r="J80" s="20">
        <v>474.5</v>
      </c>
    </row>
    <row r="81" spans="1:10" ht="25.5">
      <c r="A81" s="312"/>
      <c r="B81" s="10" t="s">
        <v>779</v>
      </c>
      <c r="C81" s="8">
        <v>2003</v>
      </c>
      <c r="D81" s="9">
        <v>105882.69</v>
      </c>
      <c r="E81" s="17">
        <v>0.02</v>
      </c>
      <c r="F81" s="31">
        <v>25411.8456</v>
      </c>
      <c r="G81" s="19">
        <v>80470.8444</v>
      </c>
      <c r="H81" s="17">
        <v>0.03</v>
      </c>
      <c r="I81" s="18">
        <v>3176.4807</v>
      </c>
      <c r="J81" s="20">
        <v>77294.3637</v>
      </c>
    </row>
    <row r="82" spans="1:10" ht="38.25">
      <c r="A82" s="312"/>
      <c r="B82" s="10" t="s">
        <v>1071</v>
      </c>
      <c r="C82" s="8">
        <v>2003</v>
      </c>
      <c r="D82" s="9">
        <v>1800</v>
      </c>
      <c r="E82" s="17">
        <v>0.02</v>
      </c>
      <c r="F82" s="31">
        <v>432</v>
      </c>
      <c r="G82" s="19">
        <v>1368</v>
      </c>
      <c r="H82" s="17">
        <v>0.03</v>
      </c>
      <c r="I82" s="18">
        <v>54</v>
      </c>
      <c r="J82" s="20">
        <v>1314</v>
      </c>
    </row>
    <row r="83" spans="1:10" ht="25.5">
      <c r="A83" s="312"/>
      <c r="B83" s="10" t="s">
        <v>1788</v>
      </c>
      <c r="C83" s="8">
        <v>2003</v>
      </c>
      <c r="D83" s="9">
        <v>6617.98</v>
      </c>
      <c r="E83" s="17">
        <v>0.02</v>
      </c>
      <c r="F83" s="31">
        <v>1588.3152</v>
      </c>
      <c r="G83" s="19">
        <v>5029.6648</v>
      </c>
      <c r="H83" s="17">
        <v>0.03</v>
      </c>
      <c r="I83" s="18">
        <v>198.53939999999997</v>
      </c>
      <c r="J83" s="20">
        <v>4831.1254</v>
      </c>
    </row>
    <row r="84" spans="1:10" ht="25.5">
      <c r="A84" s="312"/>
      <c r="B84" s="10" t="s">
        <v>1789</v>
      </c>
      <c r="C84" s="8">
        <v>2003</v>
      </c>
      <c r="D84" s="9">
        <v>216</v>
      </c>
      <c r="E84" s="17">
        <v>0.02</v>
      </c>
      <c r="F84" s="31">
        <v>51.84</v>
      </c>
      <c r="G84" s="19">
        <v>164.16</v>
      </c>
      <c r="H84" s="17">
        <v>0.03</v>
      </c>
      <c r="I84" s="18">
        <v>6.4799999999999995</v>
      </c>
      <c r="J84" s="20">
        <v>157.68</v>
      </c>
    </row>
    <row r="85" spans="1:10" ht="25.5">
      <c r="A85" s="312"/>
      <c r="B85" s="10" t="s">
        <v>781</v>
      </c>
      <c r="C85" s="8">
        <v>2003</v>
      </c>
      <c r="D85" s="9">
        <v>1661.04</v>
      </c>
      <c r="E85" s="17">
        <v>0.02</v>
      </c>
      <c r="F85" s="31">
        <v>398.6496</v>
      </c>
      <c r="G85" s="19">
        <v>1262.3904</v>
      </c>
      <c r="H85" s="17">
        <v>0.03</v>
      </c>
      <c r="I85" s="18">
        <v>49.831199999999995</v>
      </c>
      <c r="J85" s="20">
        <v>1212.5592</v>
      </c>
    </row>
    <row r="86" spans="1:10" ht="25.5">
      <c r="A86" s="312"/>
      <c r="B86" s="10" t="s">
        <v>782</v>
      </c>
      <c r="C86" s="8">
        <v>2003</v>
      </c>
      <c r="D86" s="9">
        <v>64636.12</v>
      </c>
      <c r="E86" s="17">
        <v>0.02</v>
      </c>
      <c r="F86" s="31">
        <v>15512.668800000001</v>
      </c>
      <c r="G86" s="19">
        <v>49123.4512</v>
      </c>
      <c r="H86" s="17">
        <v>0.03</v>
      </c>
      <c r="I86" s="18">
        <v>1939.0836</v>
      </c>
      <c r="J86" s="20">
        <v>47184.367600000005</v>
      </c>
    </row>
    <row r="87" spans="1:10" ht="25.5">
      <c r="A87" s="312"/>
      <c r="B87" s="10" t="s">
        <v>783</v>
      </c>
      <c r="C87" s="8">
        <v>2003</v>
      </c>
      <c r="D87" s="9">
        <v>36762.13</v>
      </c>
      <c r="E87" s="17">
        <v>0.02</v>
      </c>
      <c r="F87" s="31">
        <v>8822.911199999999</v>
      </c>
      <c r="G87" s="19">
        <v>27939.2188</v>
      </c>
      <c r="H87" s="17">
        <v>0.03</v>
      </c>
      <c r="I87" s="18">
        <v>1102.8638999999998</v>
      </c>
      <c r="J87" s="20">
        <v>26836.3549</v>
      </c>
    </row>
    <row r="88" spans="1:10" ht="25.5">
      <c r="A88" s="312"/>
      <c r="B88" s="10" t="s">
        <v>784</v>
      </c>
      <c r="C88" s="8">
        <v>2003</v>
      </c>
      <c r="D88" s="9">
        <v>27497.36</v>
      </c>
      <c r="E88" s="17">
        <v>0.02</v>
      </c>
      <c r="F88" s="31">
        <v>6599.3664</v>
      </c>
      <c r="G88" s="19">
        <v>20897.9936</v>
      </c>
      <c r="H88" s="17">
        <v>0.03</v>
      </c>
      <c r="I88" s="18">
        <v>824.9208</v>
      </c>
      <c r="J88" s="20">
        <v>20073.0728</v>
      </c>
    </row>
    <row r="89" spans="1:10" ht="25.5">
      <c r="A89" s="312"/>
      <c r="B89" s="10" t="s">
        <v>785</v>
      </c>
      <c r="C89" s="8">
        <v>2003</v>
      </c>
      <c r="D89" s="9">
        <v>9210.68</v>
      </c>
      <c r="E89" s="17">
        <v>0.02</v>
      </c>
      <c r="F89" s="31">
        <v>2210.5632</v>
      </c>
      <c r="G89" s="19">
        <v>7000.1168</v>
      </c>
      <c r="H89" s="17">
        <v>0.03</v>
      </c>
      <c r="I89" s="18">
        <v>276.3204</v>
      </c>
      <c r="J89" s="20">
        <v>6723.7964</v>
      </c>
    </row>
    <row r="90" spans="1:10" ht="12.75">
      <c r="A90" s="312"/>
      <c r="B90" s="10" t="s">
        <v>786</v>
      </c>
      <c r="C90" s="8">
        <v>2003</v>
      </c>
      <c r="D90" s="9">
        <v>40912.78</v>
      </c>
      <c r="E90" s="17">
        <v>0.02</v>
      </c>
      <c r="F90" s="31">
        <v>9819.0672</v>
      </c>
      <c r="G90" s="19">
        <v>31093.7128</v>
      </c>
      <c r="H90" s="17">
        <v>0.03</v>
      </c>
      <c r="I90" s="18">
        <v>1227.3834</v>
      </c>
      <c r="J90" s="20">
        <v>29866.329400000002</v>
      </c>
    </row>
    <row r="91" spans="1:10" ht="25.5">
      <c r="A91" s="312"/>
      <c r="B91" s="10" t="s">
        <v>787</v>
      </c>
      <c r="C91" s="8">
        <v>2003</v>
      </c>
      <c r="D91" s="9">
        <v>19258.74</v>
      </c>
      <c r="E91" s="17">
        <v>0.02</v>
      </c>
      <c r="F91" s="31">
        <v>4622.0976</v>
      </c>
      <c r="G91" s="19">
        <v>14636.6424</v>
      </c>
      <c r="H91" s="17">
        <v>0.03</v>
      </c>
      <c r="I91" s="18">
        <v>577.7622</v>
      </c>
      <c r="J91" s="20">
        <v>14058.880200000001</v>
      </c>
    </row>
    <row r="92" spans="1:10" ht="25.5">
      <c r="A92" s="312"/>
      <c r="B92" s="10" t="s">
        <v>788</v>
      </c>
      <c r="C92" s="8">
        <v>2003</v>
      </c>
      <c r="D92" s="9">
        <v>28228.94</v>
      </c>
      <c r="E92" s="17">
        <v>0.02</v>
      </c>
      <c r="F92" s="31">
        <v>6774.945599999999</v>
      </c>
      <c r="G92" s="19">
        <v>21453.9944</v>
      </c>
      <c r="H92" s="17">
        <v>0.03</v>
      </c>
      <c r="I92" s="18">
        <v>846.8681999999999</v>
      </c>
      <c r="J92" s="20">
        <v>20607.1262</v>
      </c>
    </row>
    <row r="93" spans="1:10" ht="25.5">
      <c r="A93" s="312"/>
      <c r="B93" s="10" t="s">
        <v>789</v>
      </c>
      <c r="C93" s="8">
        <v>2003</v>
      </c>
      <c r="D93" s="9">
        <v>6155.34</v>
      </c>
      <c r="E93" s="17">
        <v>0.02</v>
      </c>
      <c r="F93" s="31">
        <v>1477.2816</v>
      </c>
      <c r="G93" s="19">
        <v>4678.0584</v>
      </c>
      <c r="H93" s="17">
        <v>0.03</v>
      </c>
      <c r="I93" s="18">
        <v>184.6602</v>
      </c>
      <c r="J93" s="20">
        <v>4493.3982</v>
      </c>
    </row>
    <row r="94" spans="1:10" ht="25.5">
      <c r="A94" s="312"/>
      <c r="B94" s="10" t="s">
        <v>790</v>
      </c>
      <c r="C94" s="8">
        <v>2003</v>
      </c>
      <c r="D94" s="9">
        <v>40754.19</v>
      </c>
      <c r="E94" s="17">
        <v>0.02</v>
      </c>
      <c r="F94" s="31">
        <v>9781.0056</v>
      </c>
      <c r="G94" s="19">
        <v>30973.184400000002</v>
      </c>
      <c r="H94" s="17">
        <v>0.03</v>
      </c>
      <c r="I94" s="18">
        <v>1222.6257</v>
      </c>
      <c r="J94" s="20">
        <v>29750.5587</v>
      </c>
    </row>
    <row r="95" spans="1:10" ht="25.5">
      <c r="A95" s="312"/>
      <c r="B95" s="10" t="s">
        <v>791</v>
      </c>
      <c r="C95" s="8">
        <v>2003</v>
      </c>
      <c r="D95" s="9">
        <v>1844.41</v>
      </c>
      <c r="E95" s="17">
        <v>0.02</v>
      </c>
      <c r="F95" s="31">
        <v>442.65840000000003</v>
      </c>
      <c r="G95" s="19">
        <v>1401.7516</v>
      </c>
      <c r="H95" s="17">
        <v>0.03</v>
      </c>
      <c r="I95" s="18">
        <v>55.332300000000004</v>
      </c>
      <c r="J95" s="20">
        <v>1346.4193</v>
      </c>
    </row>
    <row r="96" spans="1:10" ht="25.5">
      <c r="A96" s="312"/>
      <c r="B96" s="10" t="s">
        <v>792</v>
      </c>
      <c r="C96" s="8">
        <v>2003</v>
      </c>
      <c r="D96" s="9">
        <v>51101.39</v>
      </c>
      <c r="E96" s="17">
        <v>0.02</v>
      </c>
      <c r="F96" s="31">
        <v>12264.333599999998</v>
      </c>
      <c r="G96" s="19">
        <v>38837.0564</v>
      </c>
      <c r="H96" s="17">
        <v>0.03</v>
      </c>
      <c r="I96" s="18">
        <v>1533.0417</v>
      </c>
      <c r="J96" s="20">
        <v>37304.0147</v>
      </c>
    </row>
    <row r="97" spans="1:10" ht="25.5">
      <c r="A97" s="312"/>
      <c r="B97" s="10" t="s">
        <v>793</v>
      </c>
      <c r="C97" s="8">
        <v>2003</v>
      </c>
      <c r="D97" s="9">
        <v>13119.7</v>
      </c>
      <c r="E97" s="17">
        <v>0.02</v>
      </c>
      <c r="F97" s="31">
        <v>3148.7280000000005</v>
      </c>
      <c r="G97" s="19">
        <v>9970.972</v>
      </c>
      <c r="H97" s="17">
        <v>0.03</v>
      </c>
      <c r="I97" s="18">
        <v>393.591</v>
      </c>
      <c r="J97" s="20">
        <v>9577.381</v>
      </c>
    </row>
    <row r="98" spans="1:10" ht="25.5">
      <c r="A98" s="312"/>
      <c r="B98" s="10" t="s">
        <v>794</v>
      </c>
      <c r="C98" s="8">
        <v>2003</v>
      </c>
      <c r="D98" s="9">
        <v>401.66</v>
      </c>
      <c r="E98" s="17">
        <v>0.02</v>
      </c>
      <c r="F98" s="31">
        <v>96.39840000000001</v>
      </c>
      <c r="G98" s="19">
        <v>305.26160000000004</v>
      </c>
      <c r="H98" s="17">
        <v>0.03</v>
      </c>
      <c r="I98" s="18">
        <v>12.049800000000001</v>
      </c>
      <c r="J98" s="20">
        <v>293.21180000000004</v>
      </c>
    </row>
    <row r="99" spans="1:10" ht="25.5">
      <c r="A99" s="312"/>
      <c r="B99" s="10" t="s">
        <v>795</v>
      </c>
      <c r="C99" s="8">
        <v>2003</v>
      </c>
      <c r="D99" s="9">
        <v>66215.5</v>
      </c>
      <c r="E99" s="17">
        <v>0.02</v>
      </c>
      <c r="F99" s="31">
        <v>15891.720000000001</v>
      </c>
      <c r="G99" s="19">
        <v>50323.78</v>
      </c>
      <c r="H99" s="17">
        <v>0.03</v>
      </c>
      <c r="I99" s="18">
        <v>1986.465</v>
      </c>
      <c r="J99" s="20">
        <v>48337.315</v>
      </c>
    </row>
    <row r="100" spans="1:10" ht="38.25">
      <c r="A100" s="312"/>
      <c r="B100" s="10" t="s">
        <v>796</v>
      </c>
      <c r="C100" s="8">
        <v>2003</v>
      </c>
      <c r="D100" s="9">
        <v>39139.18</v>
      </c>
      <c r="E100" s="17">
        <v>0.02</v>
      </c>
      <c r="F100" s="31">
        <v>9393.4032</v>
      </c>
      <c r="G100" s="19">
        <v>29745.7768</v>
      </c>
      <c r="H100" s="17">
        <v>0.03</v>
      </c>
      <c r="I100" s="18">
        <v>1174.1753999999999</v>
      </c>
      <c r="J100" s="20">
        <v>28571.6014</v>
      </c>
    </row>
    <row r="101" spans="1:10" ht="38.25">
      <c r="A101" s="312"/>
      <c r="B101" s="10" t="s">
        <v>797</v>
      </c>
      <c r="C101" s="8">
        <v>2003</v>
      </c>
      <c r="D101" s="9">
        <v>13468.26</v>
      </c>
      <c r="E101" s="17">
        <v>0.02</v>
      </c>
      <c r="F101" s="31">
        <v>3232.3824</v>
      </c>
      <c r="G101" s="19">
        <v>10235.8776</v>
      </c>
      <c r="H101" s="17">
        <v>0.03</v>
      </c>
      <c r="I101" s="18">
        <v>404.0478</v>
      </c>
      <c r="J101" s="20">
        <v>9831.8298</v>
      </c>
    </row>
    <row r="102" spans="1:10" ht="25.5">
      <c r="A102" s="312"/>
      <c r="B102" s="10" t="s">
        <v>798</v>
      </c>
      <c r="C102" s="8">
        <v>2003</v>
      </c>
      <c r="D102" s="9">
        <v>1931.17</v>
      </c>
      <c r="E102" s="17">
        <v>0.02</v>
      </c>
      <c r="F102" s="31">
        <v>463.48080000000004</v>
      </c>
      <c r="G102" s="19">
        <v>1467.6892</v>
      </c>
      <c r="H102" s="17">
        <v>0.03</v>
      </c>
      <c r="I102" s="18">
        <v>57.9351</v>
      </c>
      <c r="J102" s="20">
        <v>1409.7541</v>
      </c>
    </row>
    <row r="103" spans="1:10" ht="38.25">
      <c r="A103" s="312"/>
      <c r="B103" s="10" t="s">
        <v>799</v>
      </c>
      <c r="C103" s="8">
        <v>2003</v>
      </c>
      <c r="D103" s="9">
        <v>103291</v>
      </c>
      <c r="E103" s="17">
        <v>0.02</v>
      </c>
      <c r="F103" s="31">
        <v>24789.84</v>
      </c>
      <c r="G103" s="19">
        <v>78501.16</v>
      </c>
      <c r="H103" s="17">
        <v>0.03</v>
      </c>
      <c r="I103" s="18">
        <v>3098.73</v>
      </c>
      <c r="J103" s="20">
        <v>75402.43000000001</v>
      </c>
    </row>
    <row r="104" spans="1:10" ht="12.75">
      <c r="A104" s="312"/>
      <c r="B104" s="10" t="s">
        <v>800</v>
      </c>
      <c r="C104" s="8">
        <v>2003</v>
      </c>
      <c r="D104" s="9">
        <v>1760</v>
      </c>
      <c r="E104" s="17">
        <v>0.02</v>
      </c>
      <c r="F104" s="31">
        <v>422.40000000000003</v>
      </c>
      <c r="G104" s="19">
        <v>1337.6</v>
      </c>
      <c r="H104" s="17">
        <v>0.03</v>
      </c>
      <c r="I104" s="18">
        <v>52.8</v>
      </c>
      <c r="J104" s="20">
        <v>1284.8</v>
      </c>
    </row>
    <row r="105" spans="1:10" ht="51">
      <c r="A105" s="312"/>
      <c r="B105" s="10" t="s">
        <v>801</v>
      </c>
      <c r="C105" s="8">
        <v>2004</v>
      </c>
      <c r="D105" s="9">
        <v>1959.6</v>
      </c>
      <c r="E105" s="17">
        <v>0.02</v>
      </c>
      <c r="F105" s="31">
        <v>431.11199999999997</v>
      </c>
      <c r="G105" s="19">
        <v>1528.4879999999998</v>
      </c>
      <c r="H105" s="17">
        <v>0.03</v>
      </c>
      <c r="I105" s="18">
        <v>58.788</v>
      </c>
      <c r="J105" s="20">
        <v>1469.6999999999998</v>
      </c>
    </row>
    <row r="106" spans="1:10" ht="102">
      <c r="A106" s="312"/>
      <c r="B106" s="10" t="s">
        <v>802</v>
      </c>
      <c r="C106" s="8">
        <v>2004</v>
      </c>
      <c r="D106" s="9">
        <v>985.4</v>
      </c>
      <c r="E106" s="17">
        <v>0.02</v>
      </c>
      <c r="F106" s="31">
        <v>216.788</v>
      </c>
      <c r="G106" s="19">
        <v>768.612</v>
      </c>
      <c r="H106" s="17">
        <v>0.03</v>
      </c>
      <c r="I106" s="18">
        <v>29.561999999999998</v>
      </c>
      <c r="J106" s="20">
        <v>739.05</v>
      </c>
    </row>
    <row r="107" spans="1:10" ht="63.75">
      <c r="A107" s="312"/>
      <c r="B107" s="10" t="s">
        <v>803</v>
      </c>
      <c r="C107" s="8">
        <v>2004</v>
      </c>
      <c r="D107" s="9">
        <v>780</v>
      </c>
      <c r="E107" s="17">
        <v>0.02</v>
      </c>
      <c r="F107" s="31">
        <v>171.6</v>
      </c>
      <c r="G107" s="19">
        <v>608.4</v>
      </c>
      <c r="H107" s="17">
        <v>0.03</v>
      </c>
      <c r="I107" s="18">
        <v>23.4</v>
      </c>
      <c r="J107" s="20">
        <v>585</v>
      </c>
    </row>
    <row r="108" spans="1:10" ht="76.5">
      <c r="A108" s="312"/>
      <c r="B108" s="10" t="s">
        <v>804</v>
      </c>
      <c r="C108" s="8">
        <v>2004</v>
      </c>
      <c r="D108" s="9">
        <v>1200</v>
      </c>
      <c r="E108" s="17">
        <v>0.02</v>
      </c>
      <c r="F108" s="31">
        <v>264</v>
      </c>
      <c r="G108" s="19">
        <v>936</v>
      </c>
      <c r="H108" s="17">
        <v>0.03</v>
      </c>
      <c r="I108" s="18">
        <v>36</v>
      </c>
      <c r="J108" s="20">
        <v>900</v>
      </c>
    </row>
    <row r="109" spans="1:10" ht="63.75">
      <c r="A109" s="312"/>
      <c r="B109" s="10" t="s">
        <v>805</v>
      </c>
      <c r="C109" s="8">
        <v>2004</v>
      </c>
      <c r="D109" s="9">
        <v>741</v>
      </c>
      <c r="E109" s="17">
        <v>0.02</v>
      </c>
      <c r="F109" s="31">
        <v>163.02</v>
      </c>
      <c r="G109" s="19">
        <v>577.98</v>
      </c>
      <c r="H109" s="17">
        <v>0.03</v>
      </c>
      <c r="I109" s="18">
        <v>22.23</v>
      </c>
      <c r="J109" s="20">
        <v>555.75</v>
      </c>
    </row>
    <row r="110" spans="1:10" ht="25.5">
      <c r="A110" s="312"/>
      <c r="B110" s="10" t="s">
        <v>395</v>
      </c>
      <c r="C110" s="8">
        <v>2004</v>
      </c>
      <c r="D110" s="9">
        <v>180</v>
      </c>
      <c r="E110" s="17">
        <v>0.02</v>
      </c>
      <c r="F110" s="31">
        <v>39.6</v>
      </c>
      <c r="G110" s="19">
        <v>140.4</v>
      </c>
      <c r="H110" s="17">
        <v>0.03</v>
      </c>
      <c r="I110" s="18">
        <v>5.3999999999999995</v>
      </c>
      <c r="J110" s="20">
        <v>135</v>
      </c>
    </row>
    <row r="111" spans="1:10" ht="25.5">
      <c r="A111" s="312"/>
      <c r="B111" s="10" t="s">
        <v>396</v>
      </c>
      <c r="C111" s="8">
        <v>2004</v>
      </c>
      <c r="D111" s="9">
        <v>120</v>
      </c>
      <c r="E111" s="17">
        <v>0.02</v>
      </c>
      <c r="F111" s="31">
        <v>26.400000000000002</v>
      </c>
      <c r="G111" s="19">
        <v>93.6</v>
      </c>
      <c r="H111" s="17">
        <v>0.03</v>
      </c>
      <c r="I111" s="18">
        <v>3.5999999999999996</v>
      </c>
      <c r="J111" s="20">
        <v>90</v>
      </c>
    </row>
    <row r="112" spans="1:10" ht="63.75">
      <c r="A112" s="312"/>
      <c r="B112" s="10" t="s">
        <v>397</v>
      </c>
      <c r="C112" s="8">
        <v>2004</v>
      </c>
      <c r="D112" s="9">
        <v>5427.26</v>
      </c>
      <c r="E112" s="17">
        <v>0.02</v>
      </c>
      <c r="F112" s="31">
        <v>1193.9972</v>
      </c>
      <c r="G112" s="19">
        <v>4233.2628</v>
      </c>
      <c r="H112" s="17">
        <v>0.03</v>
      </c>
      <c r="I112" s="18">
        <v>162.8178</v>
      </c>
      <c r="J112" s="20">
        <v>4070.4450000000006</v>
      </c>
    </row>
    <row r="113" spans="1:10" ht="63.75">
      <c r="A113" s="312"/>
      <c r="B113" s="10" t="s">
        <v>398</v>
      </c>
      <c r="C113" s="8">
        <v>2004</v>
      </c>
      <c r="D113" s="9">
        <v>600</v>
      </c>
      <c r="E113" s="17">
        <v>0.02</v>
      </c>
      <c r="F113" s="31">
        <v>132</v>
      </c>
      <c r="G113" s="19">
        <v>468</v>
      </c>
      <c r="H113" s="17">
        <v>0.03</v>
      </c>
      <c r="I113" s="18">
        <v>18</v>
      </c>
      <c r="J113" s="20">
        <v>450</v>
      </c>
    </row>
    <row r="114" spans="1:10" ht="38.25">
      <c r="A114" s="312"/>
      <c r="B114" s="10" t="s">
        <v>399</v>
      </c>
      <c r="C114" s="8">
        <v>2004</v>
      </c>
      <c r="D114" s="9">
        <v>780</v>
      </c>
      <c r="E114" s="17">
        <v>0.02</v>
      </c>
      <c r="F114" s="31">
        <v>171.6</v>
      </c>
      <c r="G114" s="19">
        <v>608.4</v>
      </c>
      <c r="H114" s="17">
        <v>0.03</v>
      </c>
      <c r="I114" s="18">
        <v>23.4</v>
      </c>
      <c r="J114" s="20">
        <v>585</v>
      </c>
    </row>
    <row r="115" spans="1:10" ht="63.75">
      <c r="A115" s="312"/>
      <c r="B115" s="10" t="s">
        <v>400</v>
      </c>
      <c r="C115" s="8">
        <v>2004</v>
      </c>
      <c r="D115" s="9">
        <v>480</v>
      </c>
      <c r="E115" s="17">
        <v>0.02</v>
      </c>
      <c r="F115" s="31">
        <v>105.60000000000001</v>
      </c>
      <c r="G115" s="19">
        <v>374.4</v>
      </c>
      <c r="H115" s="17">
        <v>0.03</v>
      </c>
      <c r="I115" s="18">
        <v>14.399999999999999</v>
      </c>
      <c r="J115" s="20">
        <v>360</v>
      </c>
    </row>
    <row r="116" spans="1:10" ht="12.75">
      <c r="A116" s="312"/>
      <c r="B116" s="10" t="s">
        <v>401</v>
      </c>
      <c r="C116" s="8">
        <v>2004</v>
      </c>
      <c r="D116" s="9">
        <v>1420.08</v>
      </c>
      <c r="E116" s="17">
        <v>0.02</v>
      </c>
      <c r="F116" s="31">
        <v>312.4176</v>
      </c>
      <c r="G116" s="19">
        <v>1107.6624</v>
      </c>
      <c r="H116" s="17">
        <v>0.03</v>
      </c>
      <c r="I116" s="18">
        <v>42.602399999999996</v>
      </c>
      <c r="J116" s="20">
        <v>1065.06</v>
      </c>
    </row>
    <row r="117" spans="1:10" ht="25.5">
      <c r="A117" s="312"/>
      <c r="B117" s="10" t="s">
        <v>402</v>
      </c>
      <c r="C117" s="8">
        <v>2004</v>
      </c>
      <c r="D117" s="9">
        <v>240</v>
      </c>
      <c r="E117" s="17">
        <v>0.02</v>
      </c>
      <c r="F117" s="31">
        <v>52.800000000000004</v>
      </c>
      <c r="G117" s="19">
        <v>187.2</v>
      </c>
      <c r="H117" s="17">
        <v>0.03</v>
      </c>
      <c r="I117" s="18">
        <v>7.199999999999999</v>
      </c>
      <c r="J117" s="20">
        <v>180</v>
      </c>
    </row>
    <row r="118" spans="1:10" ht="25.5">
      <c r="A118" s="312"/>
      <c r="B118" s="10" t="s">
        <v>402</v>
      </c>
      <c r="C118" s="8">
        <v>2004</v>
      </c>
      <c r="D118" s="9">
        <v>221.52</v>
      </c>
      <c r="E118" s="17">
        <v>0.02</v>
      </c>
      <c r="F118" s="31">
        <v>48.73440000000001</v>
      </c>
      <c r="G118" s="19">
        <v>172.7856</v>
      </c>
      <c r="H118" s="17">
        <v>0.03</v>
      </c>
      <c r="I118" s="18">
        <v>6.6456</v>
      </c>
      <c r="J118" s="20">
        <v>166.14</v>
      </c>
    </row>
    <row r="119" spans="1:10" ht="38.25">
      <c r="A119" s="312"/>
      <c r="B119" s="10" t="s">
        <v>1103</v>
      </c>
      <c r="C119" s="8">
        <v>2004</v>
      </c>
      <c r="D119" s="9">
        <v>240</v>
      </c>
      <c r="E119" s="17">
        <v>0.02</v>
      </c>
      <c r="F119" s="31">
        <v>52.800000000000004</v>
      </c>
      <c r="G119" s="19">
        <v>187.2</v>
      </c>
      <c r="H119" s="17">
        <v>0.03</v>
      </c>
      <c r="I119" s="18">
        <v>7.199999999999999</v>
      </c>
      <c r="J119" s="20">
        <v>180</v>
      </c>
    </row>
    <row r="120" spans="1:10" ht="38.25">
      <c r="A120" s="312"/>
      <c r="B120" s="10" t="s">
        <v>1104</v>
      </c>
      <c r="C120" s="8">
        <v>2004</v>
      </c>
      <c r="D120" s="9">
        <v>1200</v>
      </c>
      <c r="E120" s="17">
        <v>0.02</v>
      </c>
      <c r="F120" s="31">
        <v>264</v>
      </c>
      <c r="G120" s="19">
        <v>936</v>
      </c>
      <c r="H120" s="17">
        <v>0.03</v>
      </c>
      <c r="I120" s="18">
        <v>36</v>
      </c>
      <c r="J120" s="20">
        <v>900</v>
      </c>
    </row>
    <row r="121" spans="1:10" ht="51">
      <c r="A121" s="312"/>
      <c r="B121" s="10" t="s">
        <v>1105</v>
      </c>
      <c r="C121" s="8">
        <v>2004</v>
      </c>
      <c r="D121" s="9">
        <v>7472.7</v>
      </c>
      <c r="E121" s="17">
        <v>0.02</v>
      </c>
      <c r="F121" s="31">
        <v>1643.994</v>
      </c>
      <c r="G121" s="19">
        <v>5828.706</v>
      </c>
      <c r="H121" s="17">
        <v>0.03</v>
      </c>
      <c r="I121" s="18">
        <v>224.18099999999998</v>
      </c>
      <c r="J121" s="20">
        <v>5604.525000000001</v>
      </c>
    </row>
    <row r="122" spans="1:10" ht="25.5">
      <c r="A122" s="312"/>
      <c r="B122" s="10" t="s">
        <v>1106</v>
      </c>
      <c r="C122" s="8">
        <v>2004</v>
      </c>
      <c r="D122" s="9">
        <v>690.48</v>
      </c>
      <c r="E122" s="17">
        <v>0.02</v>
      </c>
      <c r="F122" s="31">
        <v>151.90560000000002</v>
      </c>
      <c r="G122" s="19">
        <v>538.5744</v>
      </c>
      <c r="H122" s="17">
        <v>0.03</v>
      </c>
      <c r="I122" s="18">
        <v>20.7144</v>
      </c>
      <c r="J122" s="20">
        <v>517.86</v>
      </c>
    </row>
    <row r="123" spans="1:10" ht="12.75">
      <c r="A123" s="312"/>
      <c r="B123" s="10" t="s">
        <v>1107</v>
      </c>
      <c r="C123" s="8">
        <v>2004</v>
      </c>
      <c r="D123" s="9">
        <v>240.48</v>
      </c>
      <c r="E123" s="17">
        <v>0.02</v>
      </c>
      <c r="F123" s="31">
        <v>52.90559999999999</v>
      </c>
      <c r="G123" s="19">
        <v>187.5744</v>
      </c>
      <c r="H123" s="17">
        <v>0.03</v>
      </c>
      <c r="I123" s="18">
        <v>7.2143999999999995</v>
      </c>
      <c r="J123" s="20">
        <v>180.35999999999999</v>
      </c>
    </row>
    <row r="124" spans="1:10" ht="25.5">
      <c r="A124" s="312"/>
      <c r="B124" s="10" t="s">
        <v>1108</v>
      </c>
      <c r="C124" s="8">
        <v>2004</v>
      </c>
      <c r="D124" s="9">
        <v>384</v>
      </c>
      <c r="E124" s="17">
        <v>0.02</v>
      </c>
      <c r="F124" s="31">
        <v>84.48</v>
      </c>
      <c r="G124" s="19">
        <v>299.52</v>
      </c>
      <c r="H124" s="17">
        <v>0.03</v>
      </c>
      <c r="I124" s="18">
        <v>11.52</v>
      </c>
      <c r="J124" s="20">
        <v>288</v>
      </c>
    </row>
    <row r="125" spans="1:10" ht="38.25">
      <c r="A125" s="312"/>
      <c r="B125" s="10" t="s">
        <v>1109</v>
      </c>
      <c r="C125" s="8">
        <v>2004</v>
      </c>
      <c r="D125" s="9">
        <v>4440</v>
      </c>
      <c r="E125" s="17">
        <v>0.02</v>
      </c>
      <c r="F125" s="31">
        <v>976.8000000000001</v>
      </c>
      <c r="G125" s="19">
        <v>3463.2</v>
      </c>
      <c r="H125" s="17">
        <v>0.03</v>
      </c>
      <c r="I125" s="18">
        <v>133.2</v>
      </c>
      <c r="J125" s="20">
        <v>3330</v>
      </c>
    </row>
    <row r="126" spans="1:10" ht="12.75">
      <c r="A126" s="312"/>
      <c r="B126" s="10" t="s">
        <v>1110</v>
      </c>
      <c r="C126" s="8">
        <v>2004</v>
      </c>
      <c r="D126" s="9">
        <v>87.37</v>
      </c>
      <c r="E126" s="17">
        <v>0.02</v>
      </c>
      <c r="F126" s="31">
        <v>19.221400000000003</v>
      </c>
      <c r="G126" s="19">
        <v>68.1486</v>
      </c>
      <c r="H126" s="17">
        <v>0.03</v>
      </c>
      <c r="I126" s="18">
        <v>2.6211</v>
      </c>
      <c r="J126" s="20">
        <v>65.5275</v>
      </c>
    </row>
    <row r="127" spans="1:10" ht="25.5">
      <c r="A127" s="312"/>
      <c r="B127" s="10" t="s">
        <v>1111</v>
      </c>
      <c r="C127" s="8">
        <v>2004</v>
      </c>
      <c r="D127" s="9">
        <v>62.63</v>
      </c>
      <c r="E127" s="17">
        <v>0.02</v>
      </c>
      <c r="F127" s="31">
        <v>13.7786</v>
      </c>
      <c r="G127" s="19">
        <v>48.8514</v>
      </c>
      <c r="H127" s="17">
        <v>0.03</v>
      </c>
      <c r="I127" s="18">
        <v>1.8789</v>
      </c>
      <c r="J127" s="20">
        <v>46.9725</v>
      </c>
    </row>
    <row r="128" spans="1:10" ht="25.5">
      <c r="A128" s="312"/>
      <c r="B128" s="10" t="s">
        <v>1112</v>
      </c>
      <c r="C128" s="8">
        <v>2004</v>
      </c>
      <c r="D128" s="9">
        <v>246</v>
      </c>
      <c r="E128" s="17">
        <v>0.02</v>
      </c>
      <c r="F128" s="31">
        <v>54.120000000000005</v>
      </c>
      <c r="G128" s="19">
        <v>191.88</v>
      </c>
      <c r="H128" s="17">
        <v>0.03</v>
      </c>
      <c r="I128" s="18">
        <v>7.38</v>
      </c>
      <c r="J128" s="20">
        <v>184.5</v>
      </c>
    </row>
    <row r="129" spans="1:10" ht="25.5">
      <c r="A129" s="312"/>
      <c r="B129" s="10" t="s">
        <v>1113</v>
      </c>
      <c r="C129" s="8">
        <v>2004</v>
      </c>
      <c r="D129" s="9">
        <v>54022.76</v>
      </c>
      <c r="E129" s="17">
        <v>0.02</v>
      </c>
      <c r="F129" s="31">
        <v>11885.0072</v>
      </c>
      <c r="G129" s="19">
        <v>42137.7528</v>
      </c>
      <c r="H129" s="17">
        <v>0.03</v>
      </c>
      <c r="I129" s="18">
        <v>1620.6828</v>
      </c>
      <c r="J129" s="20">
        <v>40517.07</v>
      </c>
    </row>
    <row r="130" spans="1:10" ht="38.25">
      <c r="A130" s="312"/>
      <c r="B130" s="10" t="s">
        <v>1114</v>
      </c>
      <c r="C130" s="8">
        <v>2004</v>
      </c>
      <c r="D130" s="9">
        <v>54736.64</v>
      </c>
      <c r="E130" s="17">
        <v>0.02</v>
      </c>
      <c r="F130" s="31">
        <v>12042.060800000001</v>
      </c>
      <c r="G130" s="19">
        <v>42694.5792</v>
      </c>
      <c r="H130" s="17">
        <v>0.03</v>
      </c>
      <c r="I130" s="18">
        <v>1642.0991999999999</v>
      </c>
      <c r="J130" s="20">
        <v>41052.48</v>
      </c>
    </row>
    <row r="131" spans="1:10" ht="38.25">
      <c r="A131" s="312"/>
      <c r="B131" s="10" t="s">
        <v>1115</v>
      </c>
      <c r="C131" s="8">
        <v>2004</v>
      </c>
      <c r="D131" s="9">
        <v>62717.1</v>
      </c>
      <c r="E131" s="17">
        <v>0.02</v>
      </c>
      <c r="F131" s="31">
        <v>13797.762</v>
      </c>
      <c r="G131" s="19">
        <v>48919.337999999996</v>
      </c>
      <c r="H131" s="17">
        <v>0.03</v>
      </c>
      <c r="I131" s="18">
        <v>1881.513</v>
      </c>
      <c r="J131" s="20">
        <v>47037.825</v>
      </c>
    </row>
    <row r="132" spans="1:10" ht="25.5">
      <c r="A132" s="312"/>
      <c r="B132" s="10" t="s">
        <v>782</v>
      </c>
      <c r="C132" s="8">
        <v>2004</v>
      </c>
      <c r="D132" s="9">
        <v>7667.85</v>
      </c>
      <c r="E132" s="17">
        <v>0.02</v>
      </c>
      <c r="F132" s="31">
        <v>1686.9270000000001</v>
      </c>
      <c r="G132" s="19">
        <v>5980.923000000001</v>
      </c>
      <c r="H132" s="17">
        <v>0.03</v>
      </c>
      <c r="I132" s="18">
        <v>230.0355</v>
      </c>
      <c r="J132" s="20">
        <v>5750.887500000001</v>
      </c>
    </row>
    <row r="133" spans="1:10" ht="25.5">
      <c r="A133" s="312"/>
      <c r="B133" s="10" t="s">
        <v>783</v>
      </c>
      <c r="C133" s="8">
        <v>2004</v>
      </c>
      <c r="D133" s="9">
        <v>2784.36</v>
      </c>
      <c r="E133" s="17">
        <v>0.02</v>
      </c>
      <c r="F133" s="31">
        <v>612.5592</v>
      </c>
      <c r="G133" s="19">
        <v>2171.8008</v>
      </c>
      <c r="H133" s="17">
        <v>0.03</v>
      </c>
      <c r="I133" s="18">
        <v>83.5308</v>
      </c>
      <c r="J133" s="20">
        <v>2088.27</v>
      </c>
    </row>
    <row r="134" spans="1:10" ht="25.5">
      <c r="A134" s="312"/>
      <c r="B134" s="10" t="s">
        <v>784</v>
      </c>
      <c r="C134" s="8">
        <v>2004</v>
      </c>
      <c r="D134" s="9">
        <v>2587.73</v>
      </c>
      <c r="E134" s="17">
        <v>0.02</v>
      </c>
      <c r="F134" s="31">
        <v>569.3006</v>
      </c>
      <c r="G134" s="19">
        <v>2018.4294</v>
      </c>
      <c r="H134" s="17">
        <v>0.03</v>
      </c>
      <c r="I134" s="18">
        <v>77.6319</v>
      </c>
      <c r="J134" s="20">
        <v>1940.7975</v>
      </c>
    </row>
    <row r="135" spans="1:10" ht="25.5">
      <c r="A135" s="312"/>
      <c r="B135" s="10" t="s">
        <v>785</v>
      </c>
      <c r="C135" s="8">
        <v>2004</v>
      </c>
      <c r="D135" s="9">
        <v>24359.01</v>
      </c>
      <c r="E135" s="17">
        <v>0.02</v>
      </c>
      <c r="F135" s="31">
        <v>5358.9821999999995</v>
      </c>
      <c r="G135" s="19">
        <v>19000.0278</v>
      </c>
      <c r="H135" s="17">
        <v>0.03</v>
      </c>
      <c r="I135" s="18">
        <v>730.7702999999999</v>
      </c>
      <c r="J135" s="20">
        <v>18269.2575</v>
      </c>
    </row>
    <row r="136" spans="1:10" ht="12.75">
      <c r="A136" s="312"/>
      <c r="B136" s="10" t="s">
        <v>786</v>
      </c>
      <c r="C136" s="8">
        <v>2004</v>
      </c>
      <c r="D136" s="9">
        <v>22106.51</v>
      </c>
      <c r="E136" s="17">
        <v>0.02</v>
      </c>
      <c r="F136" s="31">
        <v>4863.4322</v>
      </c>
      <c r="G136" s="19">
        <v>17243.0778</v>
      </c>
      <c r="H136" s="17">
        <v>0.03</v>
      </c>
      <c r="I136" s="18">
        <v>663.1953</v>
      </c>
      <c r="J136" s="20">
        <v>16579.8825</v>
      </c>
    </row>
    <row r="137" spans="1:10" ht="25.5">
      <c r="A137" s="312"/>
      <c r="B137" s="10" t="s">
        <v>787</v>
      </c>
      <c r="C137" s="8">
        <v>2004</v>
      </c>
      <c r="D137" s="9">
        <v>19125.15</v>
      </c>
      <c r="E137" s="17">
        <v>0.02</v>
      </c>
      <c r="F137" s="31">
        <v>4207.533</v>
      </c>
      <c r="G137" s="19">
        <v>14917.617000000002</v>
      </c>
      <c r="H137" s="17">
        <v>0.03</v>
      </c>
      <c r="I137" s="18">
        <v>573.7545</v>
      </c>
      <c r="J137" s="20">
        <v>14343.862500000003</v>
      </c>
    </row>
    <row r="138" spans="1:10" ht="25.5">
      <c r="A138" s="312"/>
      <c r="B138" s="10" t="s">
        <v>1116</v>
      </c>
      <c r="C138" s="8">
        <v>2004</v>
      </c>
      <c r="D138" s="9">
        <v>39049.5</v>
      </c>
      <c r="E138" s="17">
        <v>0.02</v>
      </c>
      <c r="F138" s="31">
        <v>8590.89</v>
      </c>
      <c r="G138" s="19">
        <v>30458.61</v>
      </c>
      <c r="H138" s="17">
        <v>0.03</v>
      </c>
      <c r="I138" s="18">
        <v>1171.485</v>
      </c>
      <c r="J138" s="20">
        <v>29287.125</v>
      </c>
    </row>
    <row r="139" spans="1:10" ht="25.5">
      <c r="A139" s="312"/>
      <c r="B139" s="10" t="s">
        <v>790</v>
      </c>
      <c r="C139" s="8">
        <v>2004</v>
      </c>
      <c r="D139" s="9">
        <v>15784.8</v>
      </c>
      <c r="E139" s="17">
        <v>0.02</v>
      </c>
      <c r="F139" s="31">
        <v>3472.656</v>
      </c>
      <c r="G139" s="19">
        <v>12312.144</v>
      </c>
      <c r="H139" s="17">
        <v>0.03</v>
      </c>
      <c r="I139" s="18">
        <v>473.544</v>
      </c>
      <c r="J139" s="20">
        <v>11838.6</v>
      </c>
    </row>
    <row r="140" spans="1:10" ht="25.5">
      <c r="A140" s="312"/>
      <c r="B140" s="10" t="s">
        <v>791</v>
      </c>
      <c r="C140" s="8">
        <v>2004</v>
      </c>
      <c r="D140" s="9">
        <v>30554.69</v>
      </c>
      <c r="E140" s="17">
        <v>0.02</v>
      </c>
      <c r="F140" s="31">
        <v>6722.0318</v>
      </c>
      <c r="G140" s="19">
        <v>23832.658199999998</v>
      </c>
      <c r="H140" s="17">
        <v>0.03</v>
      </c>
      <c r="I140" s="18">
        <v>916.6406999999999</v>
      </c>
      <c r="J140" s="20">
        <v>22916.017499999998</v>
      </c>
    </row>
    <row r="141" spans="1:10" ht="25.5">
      <c r="A141" s="312"/>
      <c r="B141" s="10" t="s">
        <v>792</v>
      </c>
      <c r="C141" s="8">
        <v>2004</v>
      </c>
      <c r="D141" s="9">
        <v>23333.49</v>
      </c>
      <c r="E141" s="17">
        <v>0.02</v>
      </c>
      <c r="F141" s="31">
        <v>5133.3678</v>
      </c>
      <c r="G141" s="19">
        <v>18200.1222</v>
      </c>
      <c r="H141" s="17">
        <v>0.03</v>
      </c>
      <c r="I141" s="18">
        <v>700.0047000000001</v>
      </c>
      <c r="J141" s="20">
        <v>17500.1175</v>
      </c>
    </row>
    <row r="142" spans="1:10" ht="25.5">
      <c r="A142" s="312"/>
      <c r="B142" s="10" t="s">
        <v>793</v>
      </c>
      <c r="C142" s="8">
        <v>2004</v>
      </c>
      <c r="D142" s="9">
        <v>18649.67</v>
      </c>
      <c r="E142" s="17">
        <v>0.02</v>
      </c>
      <c r="F142" s="31">
        <v>4102.9274</v>
      </c>
      <c r="G142" s="19">
        <v>14546.742599999998</v>
      </c>
      <c r="H142" s="17">
        <v>0.03</v>
      </c>
      <c r="I142" s="18">
        <v>559.4900999999999</v>
      </c>
      <c r="J142" s="20">
        <v>13987.252499999999</v>
      </c>
    </row>
    <row r="143" spans="1:10" ht="12.75">
      <c r="A143" s="312"/>
      <c r="B143" s="10" t="s">
        <v>1117</v>
      </c>
      <c r="C143" s="8">
        <v>2004</v>
      </c>
      <c r="D143" s="9">
        <v>495.3</v>
      </c>
      <c r="E143" s="17">
        <v>0.02</v>
      </c>
      <c r="F143" s="31">
        <v>108.96600000000001</v>
      </c>
      <c r="G143" s="19">
        <v>386.334</v>
      </c>
      <c r="H143" s="17">
        <v>0.03</v>
      </c>
      <c r="I143" s="18">
        <v>14.859</v>
      </c>
      <c r="J143" s="20">
        <v>371.475</v>
      </c>
    </row>
    <row r="144" spans="1:10" ht="38.25">
      <c r="A144" s="312"/>
      <c r="B144" s="10" t="s">
        <v>1118</v>
      </c>
      <c r="C144" s="8">
        <v>2004</v>
      </c>
      <c r="D144" s="9">
        <v>62820.36</v>
      </c>
      <c r="E144" s="17">
        <v>0.02</v>
      </c>
      <c r="F144" s="31">
        <v>13820.4792</v>
      </c>
      <c r="G144" s="19">
        <v>48999.8808</v>
      </c>
      <c r="H144" s="17">
        <v>0.03</v>
      </c>
      <c r="I144" s="18">
        <v>1884.6108</v>
      </c>
      <c r="J144" s="20">
        <v>47115.27</v>
      </c>
    </row>
    <row r="145" spans="1:10" ht="25.5">
      <c r="A145" s="312"/>
      <c r="B145" s="10" t="s">
        <v>794</v>
      </c>
      <c r="C145" s="8">
        <v>2004</v>
      </c>
      <c r="D145" s="9">
        <v>2490.22</v>
      </c>
      <c r="E145" s="17">
        <v>0.02</v>
      </c>
      <c r="F145" s="31">
        <v>547.8484</v>
      </c>
      <c r="G145" s="19">
        <v>1942.3716</v>
      </c>
      <c r="H145" s="17">
        <v>0.03</v>
      </c>
      <c r="I145" s="18">
        <v>74.7066</v>
      </c>
      <c r="J145" s="20">
        <v>1867.665</v>
      </c>
    </row>
    <row r="146" spans="1:10" ht="38.25">
      <c r="A146" s="312"/>
      <c r="B146" s="10" t="s">
        <v>1119</v>
      </c>
      <c r="C146" s="8">
        <v>2004</v>
      </c>
      <c r="D146" s="9">
        <v>8202.16</v>
      </c>
      <c r="E146" s="17">
        <v>0.02</v>
      </c>
      <c r="F146" s="31">
        <v>1804.4751999999999</v>
      </c>
      <c r="G146" s="19">
        <v>6397.6848</v>
      </c>
      <c r="H146" s="17">
        <v>0.03</v>
      </c>
      <c r="I146" s="18">
        <v>246.0648</v>
      </c>
      <c r="J146" s="20">
        <v>6151.62</v>
      </c>
    </row>
    <row r="147" spans="1:10" ht="38.25">
      <c r="A147" s="312"/>
      <c r="B147" s="10" t="s">
        <v>1120</v>
      </c>
      <c r="C147" s="8">
        <v>2004</v>
      </c>
      <c r="D147" s="9">
        <v>102148.25</v>
      </c>
      <c r="E147" s="17">
        <v>0.02</v>
      </c>
      <c r="F147" s="31">
        <v>22472.615</v>
      </c>
      <c r="G147" s="19">
        <v>79675.635</v>
      </c>
      <c r="H147" s="17">
        <v>0.03</v>
      </c>
      <c r="I147" s="18">
        <v>3064.4474999999998</v>
      </c>
      <c r="J147" s="20">
        <v>76611.1875</v>
      </c>
    </row>
    <row r="148" spans="1:10" ht="63.75">
      <c r="A148" s="312"/>
      <c r="B148" s="10" t="s">
        <v>1121</v>
      </c>
      <c r="C148" s="8">
        <v>2004</v>
      </c>
      <c r="D148" s="9">
        <v>107791.49</v>
      </c>
      <c r="E148" s="17">
        <v>0.02</v>
      </c>
      <c r="F148" s="31">
        <v>23714.127800000002</v>
      </c>
      <c r="G148" s="19">
        <v>84077.3622</v>
      </c>
      <c r="H148" s="17">
        <v>0.03</v>
      </c>
      <c r="I148" s="18">
        <v>3233.7447</v>
      </c>
      <c r="J148" s="20">
        <v>80843.61750000001</v>
      </c>
    </row>
    <row r="149" spans="1:10" ht="51">
      <c r="A149" s="312"/>
      <c r="B149" s="10" t="s">
        <v>1122</v>
      </c>
      <c r="C149" s="8">
        <v>2004</v>
      </c>
      <c r="D149" s="9">
        <v>7115</v>
      </c>
      <c r="E149" s="17">
        <v>0.02</v>
      </c>
      <c r="F149" s="31">
        <v>1565.3</v>
      </c>
      <c r="G149" s="19">
        <v>5549.7</v>
      </c>
      <c r="H149" s="17">
        <v>0.03</v>
      </c>
      <c r="I149" s="18">
        <v>213.45</v>
      </c>
      <c r="J149" s="20">
        <v>5336.25</v>
      </c>
    </row>
    <row r="150" spans="1:10" ht="51">
      <c r="A150" s="312"/>
      <c r="B150" s="10" t="s">
        <v>1122</v>
      </c>
      <c r="C150" s="8">
        <v>2005</v>
      </c>
      <c r="D150" s="9">
        <v>2793.75</v>
      </c>
      <c r="E150" s="17">
        <v>0.02</v>
      </c>
      <c r="F150" s="31">
        <v>558.75</v>
      </c>
      <c r="G150" s="19">
        <v>2235</v>
      </c>
      <c r="H150" s="17">
        <v>0.03</v>
      </c>
      <c r="I150" s="18">
        <v>83.8125</v>
      </c>
      <c r="J150" s="20">
        <v>2151.1875</v>
      </c>
    </row>
    <row r="151" spans="1:10" ht="114.75">
      <c r="A151" s="312"/>
      <c r="B151" s="10" t="s">
        <v>566</v>
      </c>
      <c r="C151" s="8">
        <v>2005</v>
      </c>
      <c r="D151" s="9">
        <v>4800</v>
      </c>
      <c r="E151" s="17">
        <v>0.02</v>
      </c>
      <c r="F151" s="31">
        <v>960</v>
      </c>
      <c r="G151" s="19">
        <v>3840</v>
      </c>
      <c r="H151" s="17">
        <v>0.03</v>
      </c>
      <c r="I151" s="18">
        <v>144</v>
      </c>
      <c r="J151" s="20">
        <v>3696</v>
      </c>
    </row>
    <row r="152" spans="1:10" ht="114.75">
      <c r="A152" s="312"/>
      <c r="B152" s="10" t="s">
        <v>1584</v>
      </c>
      <c r="C152" s="8">
        <v>2005</v>
      </c>
      <c r="D152" s="9">
        <v>675.48</v>
      </c>
      <c r="E152" s="17">
        <v>0.02</v>
      </c>
      <c r="F152" s="31">
        <v>135.096</v>
      </c>
      <c r="G152" s="19">
        <v>540.384</v>
      </c>
      <c r="H152" s="17">
        <v>0.03</v>
      </c>
      <c r="I152" s="18">
        <v>20.2644</v>
      </c>
      <c r="J152" s="20">
        <v>520.1196</v>
      </c>
    </row>
    <row r="153" spans="1:10" ht="76.5">
      <c r="A153" s="312"/>
      <c r="B153" s="10" t="s">
        <v>1585</v>
      </c>
      <c r="C153" s="8">
        <v>2005</v>
      </c>
      <c r="D153" s="9">
        <v>720</v>
      </c>
      <c r="E153" s="17">
        <v>0.02</v>
      </c>
      <c r="F153" s="31">
        <v>144</v>
      </c>
      <c r="G153" s="19">
        <v>576</v>
      </c>
      <c r="H153" s="17">
        <v>0.03</v>
      </c>
      <c r="I153" s="18">
        <v>21.599999999999998</v>
      </c>
      <c r="J153" s="20">
        <v>554.4</v>
      </c>
    </row>
    <row r="154" spans="1:10" ht="63.75">
      <c r="A154" s="312"/>
      <c r="B154" s="10" t="s">
        <v>1586</v>
      </c>
      <c r="C154" s="8">
        <v>2005</v>
      </c>
      <c r="D154" s="9">
        <v>45</v>
      </c>
      <c r="E154" s="17">
        <v>0.02</v>
      </c>
      <c r="F154" s="31">
        <v>9</v>
      </c>
      <c r="G154" s="19">
        <v>36</v>
      </c>
      <c r="H154" s="17">
        <v>0.03</v>
      </c>
      <c r="I154" s="18">
        <v>1.3499999999999999</v>
      </c>
      <c r="J154" s="20">
        <v>34.65</v>
      </c>
    </row>
    <row r="155" spans="1:10" ht="63.75">
      <c r="A155" s="312"/>
      <c r="B155" s="10" t="s">
        <v>569</v>
      </c>
      <c r="C155" s="8">
        <v>2005</v>
      </c>
      <c r="D155" s="9">
        <v>13090</v>
      </c>
      <c r="E155" s="17">
        <v>0.02</v>
      </c>
      <c r="F155" s="31">
        <v>2618</v>
      </c>
      <c r="G155" s="19">
        <v>10472</v>
      </c>
      <c r="H155" s="17">
        <v>0.03</v>
      </c>
      <c r="I155" s="18">
        <v>392.7</v>
      </c>
      <c r="J155" s="20">
        <v>10079.3</v>
      </c>
    </row>
    <row r="156" spans="1:10" ht="102">
      <c r="A156" s="312"/>
      <c r="B156" s="10" t="s">
        <v>570</v>
      </c>
      <c r="C156" s="8">
        <v>2005</v>
      </c>
      <c r="D156" s="9">
        <v>3169.37</v>
      </c>
      <c r="E156" s="17">
        <v>0.02</v>
      </c>
      <c r="F156" s="31">
        <v>633.8739999999999</v>
      </c>
      <c r="G156" s="19">
        <v>2535.496</v>
      </c>
      <c r="H156" s="17">
        <v>0.03</v>
      </c>
      <c r="I156" s="18">
        <v>95.08109999999999</v>
      </c>
      <c r="J156" s="20">
        <v>2440.4149</v>
      </c>
    </row>
    <row r="157" spans="1:10" ht="102">
      <c r="A157" s="312"/>
      <c r="B157" s="10" t="s">
        <v>571</v>
      </c>
      <c r="C157" s="8">
        <v>2005</v>
      </c>
      <c r="D157" s="9">
        <v>720</v>
      </c>
      <c r="E157" s="17">
        <v>0.02</v>
      </c>
      <c r="F157" s="31">
        <v>144</v>
      </c>
      <c r="G157" s="19">
        <v>576</v>
      </c>
      <c r="H157" s="17">
        <v>0.03</v>
      </c>
      <c r="I157" s="18">
        <v>21.599999999999998</v>
      </c>
      <c r="J157" s="20">
        <v>554.4</v>
      </c>
    </row>
    <row r="158" spans="1:10" ht="127.5">
      <c r="A158" s="312"/>
      <c r="B158" s="10" t="s">
        <v>572</v>
      </c>
      <c r="C158" s="8">
        <v>2005</v>
      </c>
      <c r="D158" s="9">
        <v>3420</v>
      </c>
      <c r="E158" s="17">
        <v>0.02</v>
      </c>
      <c r="F158" s="31">
        <v>684</v>
      </c>
      <c r="G158" s="19">
        <v>2736</v>
      </c>
      <c r="H158" s="17">
        <v>0.03</v>
      </c>
      <c r="I158" s="18">
        <v>102.6</v>
      </c>
      <c r="J158" s="20">
        <v>2633.4</v>
      </c>
    </row>
    <row r="159" spans="1:10" ht="140.25">
      <c r="A159" s="312"/>
      <c r="B159" s="10" t="s">
        <v>573</v>
      </c>
      <c r="C159" s="8">
        <v>2005</v>
      </c>
      <c r="D159" s="9">
        <v>3762</v>
      </c>
      <c r="E159" s="17">
        <v>0.02</v>
      </c>
      <c r="F159" s="31">
        <v>752.4</v>
      </c>
      <c r="G159" s="19">
        <v>3009.6</v>
      </c>
      <c r="H159" s="17">
        <v>0.03</v>
      </c>
      <c r="I159" s="18">
        <v>112.86</v>
      </c>
      <c r="J159" s="20">
        <v>2896.74</v>
      </c>
    </row>
    <row r="160" spans="1:10" ht="114.75">
      <c r="A160" s="312"/>
      <c r="B160" s="10" t="s">
        <v>574</v>
      </c>
      <c r="C160" s="8">
        <v>2005</v>
      </c>
      <c r="D160" s="9">
        <v>600</v>
      </c>
      <c r="E160" s="17">
        <v>0.02</v>
      </c>
      <c r="F160" s="31">
        <v>120</v>
      </c>
      <c r="G160" s="19">
        <v>480</v>
      </c>
      <c r="H160" s="17">
        <v>0.03</v>
      </c>
      <c r="I160" s="18">
        <v>18</v>
      </c>
      <c r="J160" s="20">
        <v>462</v>
      </c>
    </row>
    <row r="161" spans="1:10" ht="127.5">
      <c r="A161" s="312"/>
      <c r="B161" s="10" t="s">
        <v>575</v>
      </c>
      <c r="C161" s="8">
        <v>2005</v>
      </c>
      <c r="D161" s="9">
        <v>2760</v>
      </c>
      <c r="E161" s="17">
        <v>0.02</v>
      </c>
      <c r="F161" s="31">
        <v>552</v>
      </c>
      <c r="G161" s="19">
        <v>2208</v>
      </c>
      <c r="H161" s="17">
        <v>0.03</v>
      </c>
      <c r="I161" s="18">
        <v>82.8</v>
      </c>
      <c r="J161" s="20">
        <v>2125.2</v>
      </c>
    </row>
    <row r="162" spans="1:10" ht="114.75">
      <c r="A162" s="312"/>
      <c r="B162" s="10" t="s">
        <v>79</v>
      </c>
      <c r="C162" s="8">
        <v>2005</v>
      </c>
      <c r="D162" s="9">
        <v>1915.96</v>
      </c>
      <c r="E162" s="17">
        <v>0.02</v>
      </c>
      <c r="F162" s="31">
        <v>383.192</v>
      </c>
      <c r="G162" s="19">
        <v>1532.768</v>
      </c>
      <c r="H162" s="17">
        <v>0.03</v>
      </c>
      <c r="I162" s="18">
        <v>57.4788</v>
      </c>
      <c r="J162" s="20">
        <v>1475.2892</v>
      </c>
    </row>
    <row r="163" spans="1:10" ht="114.75">
      <c r="A163" s="312"/>
      <c r="B163" s="10" t="s">
        <v>80</v>
      </c>
      <c r="C163" s="8">
        <v>2005</v>
      </c>
      <c r="D163" s="9">
        <v>1861.02</v>
      </c>
      <c r="E163" s="17">
        <v>0.02</v>
      </c>
      <c r="F163" s="31">
        <v>372.204</v>
      </c>
      <c r="G163" s="19">
        <v>1488.816</v>
      </c>
      <c r="H163" s="17">
        <v>0.03</v>
      </c>
      <c r="I163" s="18">
        <v>55.8306</v>
      </c>
      <c r="J163" s="20">
        <v>1432.9854</v>
      </c>
    </row>
    <row r="164" spans="1:10" ht="89.25">
      <c r="A164" s="312"/>
      <c r="B164" s="10" t="s">
        <v>81</v>
      </c>
      <c r="C164" s="8">
        <v>2005</v>
      </c>
      <c r="D164" s="9">
        <v>4583.16</v>
      </c>
      <c r="E164" s="17">
        <v>0.02</v>
      </c>
      <c r="F164" s="31">
        <v>916.632</v>
      </c>
      <c r="G164" s="19">
        <v>3666.528</v>
      </c>
      <c r="H164" s="17">
        <v>0.03</v>
      </c>
      <c r="I164" s="18">
        <v>137.4948</v>
      </c>
      <c r="J164" s="20">
        <v>3529.0332</v>
      </c>
    </row>
    <row r="165" spans="1:10" ht="114.75">
      <c r="A165" s="312"/>
      <c r="B165" s="10" t="s">
        <v>82</v>
      </c>
      <c r="C165" s="8">
        <v>2005</v>
      </c>
      <c r="D165" s="9">
        <v>240</v>
      </c>
      <c r="E165" s="17">
        <v>0.02</v>
      </c>
      <c r="F165" s="31">
        <v>48</v>
      </c>
      <c r="G165" s="19">
        <v>192</v>
      </c>
      <c r="H165" s="17">
        <v>0.03</v>
      </c>
      <c r="I165" s="18">
        <v>7.199999999999999</v>
      </c>
      <c r="J165" s="20">
        <v>184.8</v>
      </c>
    </row>
    <row r="166" spans="1:10" ht="114.75">
      <c r="A166" s="312"/>
      <c r="B166" s="10" t="s">
        <v>83</v>
      </c>
      <c r="C166" s="8">
        <v>2005</v>
      </c>
      <c r="D166" s="9">
        <v>240</v>
      </c>
      <c r="E166" s="17">
        <v>0.02</v>
      </c>
      <c r="F166" s="31">
        <v>48</v>
      </c>
      <c r="G166" s="19">
        <v>192</v>
      </c>
      <c r="H166" s="17">
        <v>0.03</v>
      </c>
      <c r="I166" s="18">
        <v>7.199999999999999</v>
      </c>
      <c r="J166" s="20">
        <v>184.8</v>
      </c>
    </row>
    <row r="167" spans="1:10" ht="25.5">
      <c r="A167" s="312"/>
      <c r="B167" s="10" t="s">
        <v>84</v>
      </c>
      <c r="C167" s="8">
        <v>2005</v>
      </c>
      <c r="D167" s="9">
        <v>10000</v>
      </c>
      <c r="E167" s="17">
        <v>0.02</v>
      </c>
      <c r="F167" s="31">
        <v>2000</v>
      </c>
      <c r="G167" s="19">
        <v>8000</v>
      </c>
      <c r="H167" s="17">
        <v>0.03</v>
      </c>
      <c r="I167" s="18">
        <v>300</v>
      </c>
      <c r="J167" s="20">
        <v>7700</v>
      </c>
    </row>
    <row r="168" spans="1:10" ht="38.25">
      <c r="A168" s="312"/>
      <c r="B168" s="10" t="s">
        <v>1115</v>
      </c>
      <c r="C168" s="8">
        <v>2005</v>
      </c>
      <c r="D168" s="9">
        <v>61934.9</v>
      </c>
      <c r="E168" s="17">
        <v>0.02</v>
      </c>
      <c r="F168" s="31">
        <v>12386.98</v>
      </c>
      <c r="G168" s="19">
        <v>49547.92</v>
      </c>
      <c r="H168" s="17">
        <v>0.03</v>
      </c>
      <c r="I168" s="18">
        <v>1858.047</v>
      </c>
      <c r="J168" s="20">
        <v>47689.873</v>
      </c>
    </row>
    <row r="169" spans="1:10" ht="12.75">
      <c r="A169" s="312"/>
      <c r="B169" s="10" t="s">
        <v>786</v>
      </c>
      <c r="C169" s="8">
        <v>2005</v>
      </c>
      <c r="D169" s="9">
        <v>1443.43</v>
      </c>
      <c r="E169" s="17">
        <v>0.02</v>
      </c>
      <c r="F169" s="31">
        <v>288.68600000000004</v>
      </c>
      <c r="G169" s="19">
        <v>1154.7440000000001</v>
      </c>
      <c r="H169" s="17">
        <v>0.03</v>
      </c>
      <c r="I169" s="18">
        <v>43.3029</v>
      </c>
      <c r="J169" s="20">
        <v>1111.4411000000002</v>
      </c>
    </row>
    <row r="170" spans="1:10" ht="25.5">
      <c r="A170" s="312"/>
      <c r="B170" s="10" t="s">
        <v>791</v>
      </c>
      <c r="C170" s="8">
        <v>2005</v>
      </c>
      <c r="D170" s="9">
        <v>10684.89</v>
      </c>
      <c r="E170" s="17">
        <v>0.02</v>
      </c>
      <c r="F170" s="31">
        <v>2136.978</v>
      </c>
      <c r="G170" s="19">
        <v>8547.912</v>
      </c>
      <c r="H170" s="17">
        <v>0.03</v>
      </c>
      <c r="I170" s="18">
        <v>320.5467</v>
      </c>
      <c r="J170" s="20">
        <v>8227.3653</v>
      </c>
    </row>
    <row r="171" spans="1:10" ht="38.25">
      <c r="A171" s="312"/>
      <c r="B171" s="10" t="s">
        <v>1119</v>
      </c>
      <c r="C171" s="8">
        <v>2005</v>
      </c>
      <c r="D171" s="9">
        <v>47451.11</v>
      </c>
      <c r="E171" s="17">
        <v>0.02</v>
      </c>
      <c r="F171" s="31">
        <v>9490.222</v>
      </c>
      <c r="G171" s="19">
        <v>37960.888</v>
      </c>
      <c r="H171" s="17">
        <v>0.03</v>
      </c>
      <c r="I171" s="18">
        <v>1423.5333</v>
      </c>
      <c r="J171" s="20">
        <v>36537.354699999996</v>
      </c>
    </row>
    <row r="172" spans="1:10" ht="38.25">
      <c r="A172" s="312"/>
      <c r="B172" s="10" t="s">
        <v>1120</v>
      </c>
      <c r="C172" s="8">
        <v>2005</v>
      </c>
      <c r="D172" s="9">
        <v>30109.02</v>
      </c>
      <c r="E172" s="17">
        <v>0.02</v>
      </c>
      <c r="F172" s="31">
        <v>6021.804</v>
      </c>
      <c r="G172" s="19">
        <v>24087.216</v>
      </c>
      <c r="H172" s="17">
        <v>0.03</v>
      </c>
      <c r="I172" s="18">
        <v>903.2706</v>
      </c>
      <c r="J172" s="20">
        <v>23183.9454</v>
      </c>
    </row>
    <row r="173" spans="1:10" ht="51">
      <c r="A173" s="312"/>
      <c r="B173" s="10" t="s">
        <v>85</v>
      </c>
      <c r="C173" s="8">
        <v>2005</v>
      </c>
      <c r="D173" s="9">
        <v>3075.6</v>
      </c>
      <c r="E173" s="17">
        <v>0.02</v>
      </c>
      <c r="F173" s="31">
        <v>615.12</v>
      </c>
      <c r="G173" s="19">
        <v>2460.48</v>
      </c>
      <c r="H173" s="17">
        <v>0.03</v>
      </c>
      <c r="I173" s="18">
        <v>92.268</v>
      </c>
      <c r="J173" s="20">
        <v>2368.212</v>
      </c>
    </row>
    <row r="174" spans="1:10" ht="63.75">
      <c r="A174" s="312"/>
      <c r="B174" s="10" t="s">
        <v>1121</v>
      </c>
      <c r="C174" s="8">
        <v>2005</v>
      </c>
      <c r="D174" s="9">
        <v>2168.52</v>
      </c>
      <c r="E174" s="17">
        <v>0.02</v>
      </c>
      <c r="F174" s="31">
        <v>433.704</v>
      </c>
      <c r="G174" s="19">
        <v>1734.816</v>
      </c>
      <c r="H174" s="17">
        <v>0.03</v>
      </c>
      <c r="I174" s="18">
        <v>65.0556</v>
      </c>
      <c r="J174" s="20">
        <v>1669.7604000000001</v>
      </c>
    </row>
    <row r="175" spans="1:10" ht="51">
      <c r="A175" s="312"/>
      <c r="B175" s="10" t="s">
        <v>86</v>
      </c>
      <c r="C175" s="8">
        <v>2005</v>
      </c>
      <c r="D175" s="9">
        <v>23863.36</v>
      </c>
      <c r="E175" s="17">
        <v>0.02</v>
      </c>
      <c r="F175" s="31">
        <v>4772.6720000000005</v>
      </c>
      <c r="G175" s="19">
        <v>19090.688000000002</v>
      </c>
      <c r="H175" s="17">
        <v>0.03</v>
      </c>
      <c r="I175" s="18">
        <v>715.9008</v>
      </c>
      <c r="J175" s="20">
        <v>18374.787200000002</v>
      </c>
    </row>
    <row r="176" spans="1:10" ht="25.5">
      <c r="A176" s="312"/>
      <c r="B176" s="10" t="s">
        <v>1113</v>
      </c>
      <c r="C176" s="8">
        <v>2005</v>
      </c>
      <c r="D176" s="9">
        <v>50050</v>
      </c>
      <c r="E176" s="17">
        <v>0.02</v>
      </c>
      <c r="F176" s="31">
        <v>10010</v>
      </c>
      <c r="G176" s="19">
        <v>40040</v>
      </c>
      <c r="H176" s="17">
        <v>0.03</v>
      </c>
      <c r="I176" s="18">
        <v>1501.5</v>
      </c>
      <c r="J176" s="20">
        <v>38538.5</v>
      </c>
    </row>
    <row r="177" spans="1:10" ht="76.5">
      <c r="A177" s="312"/>
      <c r="B177" s="10" t="s">
        <v>568</v>
      </c>
      <c r="C177" s="8">
        <v>2006</v>
      </c>
      <c r="D177" s="9">
        <v>4532.28</v>
      </c>
      <c r="E177" s="17">
        <v>0.02</v>
      </c>
      <c r="F177" s="31">
        <v>815.8104</v>
      </c>
      <c r="G177" s="19">
        <v>3716.4696</v>
      </c>
      <c r="H177" s="17">
        <v>0.03</v>
      </c>
      <c r="I177" s="18">
        <v>135.96839999999997</v>
      </c>
      <c r="J177" s="20">
        <v>3580.5011999999997</v>
      </c>
    </row>
    <row r="178" spans="1:10" ht="51">
      <c r="A178" s="312"/>
      <c r="B178" s="10" t="s">
        <v>567</v>
      </c>
      <c r="C178" s="8">
        <v>2006</v>
      </c>
      <c r="D178" s="9">
        <v>1000</v>
      </c>
      <c r="E178" s="17">
        <v>0.02</v>
      </c>
      <c r="F178" s="31">
        <v>180</v>
      </c>
      <c r="G178" s="19">
        <v>820</v>
      </c>
      <c r="H178" s="17">
        <v>0.03</v>
      </c>
      <c r="I178" s="18">
        <v>30</v>
      </c>
      <c r="J178" s="20">
        <v>790</v>
      </c>
    </row>
    <row r="179" spans="1:10" ht="12.75">
      <c r="A179" s="312"/>
      <c r="B179" s="10" t="s">
        <v>87</v>
      </c>
      <c r="C179" s="8">
        <v>2006</v>
      </c>
      <c r="D179" s="9">
        <v>5763.65</v>
      </c>
      <c r="E179" s="17">
        <v>0.02</v>
      </c>
      <c r="F179" s="31">
        <v>1037.4569999999999</v>
      </c>
      <c r="G179" s="19">
        <v>4726.192999999999</v>
      </c>
      <c r="H179" s="17">
        <v>0.03</v>
      </c>
      <c r="I179" s="18">
        <v>172.90949999999998</v>
      </c>
      <c r="J179" s="20">
        <v>4553.2835</v>
      </c>
    </row>
    <row r="180" spans="1:10" ht="63.75">
      <c r="A180" s="312"/>
      <c r="B180" s="10" t="s">
        <v>88</v>
      </c>
      <c r="C180" s="8">
        <v>2006</v>
      </c>
      <c r="D180" s="9">
        <v>384</v>
      </c>
      <c r="E180" s="17">
        <v>0.02</v>
      </c>
      <c r="F180" s="31">
        <v>69.12</v>
      </c>
      <c r="G180" s="19">
        <v>314.88</v>
      </c>
      <c r="H180" s="17">
        <v>0.03</v>
      </c>
      <c r="I180" s="18">
        <v>11.52</v>
      </c>
      <c r="J180" s="20">
        <v>303.36</v>
      </c>
    </row>
    <row r="181" spans="1:10" ht="38.25">
      <c r="A181" s="312"/>
      <c r="B181" s="10" t="s">
        <v>89</v>
      </c>
      <c r="C181" s="8">
        <v>2006</v>
      </c>
      <c r="D181" s="9">
        <v>240</v>
      </c>
      <c r="E181" s="17">
        <v>0.02</v>
      </c>
      <c r="F181" s="31">
        <v>43.2</v>
      </c>
      <c r="G181" s="19">
        <v>196.8</v>
      </c>
      <c r="H181" s="17">
        <v>0.03</v>
      </c>
      <c r="I181" s="18">
        <v>7.199999999999999</v>
      </c>
      <c r="J181" s="20">
        <v>189.60000000000002</v>
      </c>
    </row>
    <row r="182" spans="1:10" ht="25.5">
      <c r="A182" s="312"/>
      <c r="B182" s="10" t="s">
        <v>90</v>
      </c>
      <c r="C182" s="8">
        <v>2006</v>
      </c>
      <c r="D182" s="9">
        <v>180</v>
      </c>
      <c r="E182" s="17">
        <v>0.02</v>
      </c>
      <c r="F182" s="31">
        <v>32.4</v>
      </c>
      <c r="G182" s="19">
        <v>147.6</v>
      </c>
      <c r="H182" s="17">
        <v>0.03</v>
      </c>
      <c r="I182" s="18">
        <v>5.3999999999999995</v>
      </c>
      <c r="J182" s="20">
        <v>142.2</v>
      </c>
    </row>
    <row r="183" spans="1:10" ht="12.75">
      <c r="A183" s="312"/>
      <c r="B183" s="10" t="s">
        <v>91</v>
      </c>
      <c r="C183" s="8">
        <v>2006</v>
      </c>
      <c r="D183" s="9">
        <v>99.6</v>
      </c>
      <c r="E183" s="17">
        <v>0.02</v>
      </c>
      <c r="F183" s="31">
        <v>17.928</v>
      </c>
      <c r="G183" s="19">
        <v>81.672</v>
      </c>
      <c r="H183" s="17">
        <v>0.03</v>
      </c>
      <c r="I183" s="18">
        <v>2.9879999999999995</v>
      </c>
      <c r="J183" s="20">
        <v>78.684</v>
      </c>
    </row>
    <row r="184" spans="1:10" ht="38.25">
      <c r="A184" s="312"/>
      <c r="B184" s="10" t="s">
        <v>92</v>
      </c>
      <c r="C184" s="8">
        <v>2006</v>
      </c>
      <c r="D184" s="9">
        <v>240</v>
      </c>
      <c r="E184" s="17">
        <v>0.02</v>
      </c>
      <c r="F184" s="31">
        <v>43.2</v>
      </c>
      <c r="G184" s="19">
        <v>196.8</v>
      </c>
      <c r="H184" s="17">
        <v>0.03</v>
      </c>
      <c r="I184" s="18">
        <v>7.199999999999999</v>
      </c>
      <c r="J184" s="20">
        <v>189.60000000000002</v>
      </c>
    </row>
    <row r="185" spans="1:10" ht="38.25">
      <c r="A185" s="312"/>
      <c r="B185" s="10" t="s">
        <v>93</v>
      </c>
      <c r="C185" s="8">
        <v>2006</v>
      </c>
      <c r="D185" s="9">
        <v>240</v>
      </c>
      <c r="E185" s="17">
        <v>0.02</v>
      </c>
      <c r="F185" s="31">
        <v>43.2</v>
      </c>
      <c r="G185" s="19">
        <v>196.8</v>
      </c>
      <c r="H185" s="17">
        <v>0.03</v>
      </c>
      <c r="I185" s="18">
        <v>7.199999999999999</v>
      </c>
      <c r="J185" s="20">
        <v>189.60000000000002</v>
      </c>
    </row>
    <row r="186" spans="1:10" ht="63.75">
      <c r="A186" s="312"/>
      <c r="B186" s="10" t="s">
        <v>94</v>
      </c>
      <c r="C186" s="8">
        <v>2006</v>
      </c>
      <c r="D186" s="9">
        <v>2702.4</v>
      </c>
      <c r="E186" s="17">
        <v>0.02</v>
      </c>
      <c r="F186" s="31">
        <v>486.4320000000001</v>
      </c>
      <c r="G186" s="19">
        <v>2215.968</v>
      </c>
      <c r="H186" s="17">
        <v>0.03</v>
      </c>
      <c r="I186" s="18">
        <v>81.072</v>
      </c>
      <c r="J186" s="20">
        <v>2134.8959999999997</v>
      </c>
    </row>
    <row r="187" spans="1:10" ht="76.5">
      <c r="A187" s="312"/>
      <c r="B187" s="10" t="s">
        <v>95</v>
      </c>
      <c r="C187" s="8">
        <v>2006</v>
      </c>
      <c r="D187" s="9">
        <v>1755.22</v>
      </c>
      <c r="E187" s="17">
        <v>0.02</v>
      </c>
      <c r="F187" s="31">
        <v>315.9396</v>
      </c>
      <c r="G187" s="19">
        <v>1439.2804</v>
      </c>
      <c r="H187" s="17">
        <v>0.03</v>
      </c>
      <c r="I187" s="18">
        <v>52.6566</v>
      </c>
      <c r="J187" s="20">
        <v>1386.6238</v>
      </c>
    </row>
    <row r="188" spans="1:10" ht="76.5">
      <c r="A188" s="312"/>
      <c r="B188" s="10" t="s">
        <v>96</v>
      </c>
      <c r="C188" s="8">
        <v>2006</v>
      </c>
      <c r="D188" s="9">
        <v>1836</v>
      </c>
      <c r="E188" s="17">
        <v>0.02</v>
      </c>
      <c r="F188" s="31">
        <v>330.48</v>
      </c>
      <c r="G188" s="19">
        <v>1505.52</v>
      </c>
      <c r="H188" s="17">
        <v>0.03</v>
      </c>
      <c r="I188" s="18">
        <v>55.08</v>
      </c>
      <c r="J188" s="20">
        <v>1450.44</v>
      </c>
    </row>
    <row r="189" spans="1:10" ht="63.75">
      <c r="A189" s="312"/>
      <c r="B189" s="10" t="s">
        <v>97</v>
      </c>
      <c r="C189" s="8">
        <v>2006</v>
      </c>
      <c r="D189" s="9">
        <v>3787.32</v>
      </c>
      <c r="E189" s="17">
        <v>0.02</v>
      </c>
      <c r="F189" s="31">
        <v>681.7176000000001</v>
      </c>
      <c r="G189" s="19">
        <v>3105.6024</v>
      </c>
      <c r="H189" s="17">
        <v>0.03</v>
      </c>
      <c r="I189" s="18">
        <v>113.6196</v>
      </c>
      <c r="J189" s="20">
        <v>2991.9828</v>
      </c>
    </row>
    <row r="190" spans="1:10" ht="76.5">
      <c r="A190" s="312"/>
      <c r="B190" s="10" t="s">
        <v>98</v>
      </c>
      <c r="C190" s="8">
        <v>2006</v>
      </c>
      <c r="D190" s="9">
        <v>3600</v>
      </c>
      <c r="E190" s="17">
        <v>0.02</v>
      </c>
      <c r="F190" s="31">
        <v>648</v>
      </c>
      <c r="G190" s="19">
        <v>2952</v>
      </c>
      <c r="H190" s="17">
        <v>0.03</v>
      </c>
      <c r="I190" s="18">
        <v>108</v>
      </c>
      <c r="J190" s="20">
        <v>2844</v>
      </c>
    </row>
    <row r="191" spans="1:10" ht="89.25">
      <c r="A191" s="312"/>
      <c r="B191" s="10" t="s">
        <v>99</v>
      </c>
      <c r="C191" s="8">
        <v>2006</v>
      </c>
      <c r="D191" s="9">
        <v>2700</v>
      </c>
      <c r="E191" s="17">
        <v>0.02</v>
      </c>
      <c r="F191" s="31">
        <v>486</v>
      </c>
      <c r="G191" s="19">
        <v>2214</v>
      </c>
      <c r="H191" s="17">
        <v>0.03</v>
      </c>
      <c r="I191" s="18">
        <v>81</v>
      </c>
      <c r="J191" s="20">
        <v>2133</v>
      </c>
    </row>
    <row r="192" spans="1:10" ht="38.25">
      <c r="A192" s="312"/>
      <c r="B192" s="10" t="s">
        <v>100</v>
      </c>
      <c r="C192" s="8">
        <v>2006</v>
      </c>
      <c r="D192" s="9">
        <v>840</v>
      </c>
      <c r="E192" s="17">
        <v>0.02</v>
      </c>
      <c r="F192" s="31">
        <v>151.20000000000002</v>
      </c>
      <c r="G192" s="19">
        <v>688.8</v>
      </c>
      <c r="H192" s="17">
        <v>0.03</v>
      </c>
      <c r="I192" s="18">
        <v>25.2</v>
      </c>
      <c r="J192" s="20">
        <v>663.5999999999999</v>
      </c>
    </row>
    <row r="193" spans="1:10" ht="51">
      <c r="A193" s="312"/>
      <c r="B193" s="10" t="s">
        <v>101</v>
      </c>
      <c r="C193" s="8">
        <v>2006</v>
      </c>
      <c r="D193" s="9">
        <v>5622</v>
      </c>
      <c r="E193" s="17">
        <v>0.02</v>
      </c>
      <c r="F193" s="31">
        <v>1011.96</v>
      </c>
      <c r="G193" s="19">
        <v>4610.04</v>
      </c>
      <c r="H193" s="17">
        <v>0.03</v>
      </c>
      <c r="I193" s="18">
        <v>168.66</v>
      </c>
      <c r="J193" s="20">
        <v>4441.38</v>
      </c>
    </row>
    <row r="194" spans="1:10" ht="51">
      <c r="A194" s="312"/>
      <c r="B194" s="10" t="s">
        <v>1759</v>
      </c>
      <c r="C194" s="8">
        <v>2006</v>
      </c>
      <c r="D194" s="9">
        <v>4440</v>
      </c>
      <c r="E194" s="17">
        <v>0.02</v>
      </c>
      <c r="F194" s="31">
        <v>799.2</v>
      </c>
      <c r="G194" s="19">
        <v>3640.8</v>
      </c>
      <c r="H194" s="17">
        <v>0.03</v>
      </c>
      <c r="I194" s="18">
        <v>133.2</v>
      </c>
      <c r="J194" s="20">
        <v>3507.6000000000004</v>
      </c>
    </row>
    <row r="195" spans="1:10" ht="38.25">
      <c r="A195" s="312"/>
      <c r="B195" s="10" t="s">
        <v>1760</v>
      </c>
      <c r="C195" s="8">
        <v>2006</v>
      </c>
      <c r="D195" s="9">
        <v>10200</v>
      </c>
      <c r="E195" s="17">
        <v>0.02</v>
      </c>
      <c r="F195" s="31">
        <v>1836</v>
      </c>
      <c r="G195" s="19">
        <v>8364</v>
      </c>
      <c r="H195" s="17">
        <v>0.03</v>
      </c>
      <c r="I195" s="18">
        <v>306</v>
      </c>
      <c r="J195" s="20">
        <v>8058</v>
      </c>
    </row>
    <row r="196" spans="1:10" ht="51">
      <c r="A196" s="312"/>
      <c r="B196" s="10" t="s">
        <v>1761</v>
      </c>
      <c r="C196" s="8">
        <v>2006</v>
      </c>
      <c r="D196" s="9">
        <v>2010</v>
      </c>
      <c r="E196" s="17">
        <v>0.02</v>
      </c>
      <c r="F196" s="31">
        <v>361.8</v>
      </c>
      <c r="G196" s="19">
        <v>1648.2</v>
      </c>
      <c r="H196" s="17">
        <v>0.03</v>
      </c>
      <c r="I196" s="18">
        <v>60.3</v>
      </c>
      <c r="J196" s="20">
        <v>1587.9</v>
      </c>
    </row>
    <row r="197" spans="1:10" ht="51">
      <c r="A197" s="312"/>
      <c r="B197" s="10" t="s">
        <v>1762</v>
      </c>
      <c r="C197" s="8">
        <v>2006</v>
      </c>
      <c r="D197" s="9">
        <v>3096</v>
      </c>
      <c r="E197" s="17">
        <v>0.02</v>
      </c>
      <c r="F197" s="31">
        <v>557.28</v>
      </c>
      <c r="G197" s="19">
        <v>2538.7200000000003</v>
      </c>
      <c r="H197" s="17">
        <v>0.03</v>
      </c>
      <c r="I197" s="18">
        <v>92.88</v>
      </c>
      <c r="J197" s="20">
        <v>2445.84</v>
      </c>
    </row>
    <row r="198" spans="1:10" ht="25.5">
      <c r="A198" s="312"/>
      <c r="B198" s="10" t="s">
        <v>1763</v>
      </c>
      <c r="C198" s="8">
        <v>2006</v>
      </c>
      <c r="D198" s="9">
        <v>239.11</v>
      </c>
      <c r="E198" s="17">
        <v>0.02</v>
      </c>
      <c r="F198" s="31">
        <v>43.03980000000001</v>
      </c>
      <c r="G198" s="19">
        <v>196.0702</v>
      </c>
      <c r="H198" s="17">
        <v>0.03</v>
      </c>
      <c r="I198" s="18">
        <v>7.1733</v>
      </c>
      <c r="J198" s="20">
        <v>188.8969</v>
      </c>
    </row>
    <row r="199" spans="1:10" ht="25.5">
      <c r="A199" s="312"/>
      <c r="B199" s="10" t="s">
        <v>1764</v>
      </c>
      <c r="C199" s="8">
        <v>2006</v>
      </c>
      <c r="D199" s="9">
        <v>242.9</v>
      </c>
      <c r="E199" s="17">
        <v>0.02</v>
      </c>
      <c r="F199" s="31">
        <v>43.722</v>
      </c>
      <c r="G199" s="19">
        <v>199.178</v>
      </c>
      <c r="H199" s="17">
        <v>0.03</v>
      </c>
      <c r="I199" s="18">
        <v>7.287</v>
      </c>
      <c r="J199" s="20">
        <v>191.891</v>
      </c>
    </row>
    <row r="200" spans="1:10" ht="12.75">
      <c r="A200" s="312"/>
      <c r="B200" s="10" t="s">
        <v>1765</v>
      </c>
      <c r="C200" s="8">
        <v>2006</v>
      </c>
      <c r="D200" s="9">
        <v>227.31</v>
      </c>
      <c r="E200" s="17">
        <v>0.02</v>
      </c>
      <c r="F200" s="31">
        <v>40.9158</v>
      </c>
      <c r="G200" s="19">
        <v>186.3942</v>
      </c>
      <c r="H200" s="17">
        <v>0.03</v>
      </c>
      <c r="I200" s="18">
        <v>6.8193</v>
      </c>
      <c r="J200" s="20">
        <v>179.5749</v>
      </c>
    </row>
    <row r="201" spans="1:10" ht="12.75">
      <c r="A201" s="312"/>
      <c r="B201" s="10" t="s">
        <v>1765</v>
      </c>
      <c r="C201" s="8">
        <v>2006</v>
      </c>
      <c r="D201" s="9">
        <v>812.7</v>
      </c>
      <c r="E201" s="17">
        <v>0.02</v>
      </c>
      <c r="F201" s="31">
        <v>146.286</v>
      </c>
      <c r="G201" s="19">
        <v>666.414</v>
      </c>
      <c r="H201" s="17">
        <v>0.03</v>
      </c>
      <c r="I201" s="18">
        <v>24.381</v>
      </c>
      <c r="J201" s="20">
        <v>642.033</v>
      </c>
    </row>
    <row r="202" spans="1:10" ht="12.75">
      <c r="A202" s="312"/>
      <c r="B202" s="10" t="s">
        <v>1766</v>
      </c>
      <c r="C202" s="8">
        <v>2006</v>
      </c>
      <c r="D202" s="9">
        <v>1152</v>
      </c>
      <c r="E202" s="17">
        <v>0.02</v>
      </c>
      <c r="F202" s="31">
        <v>207.36</v>
      </c>
      <c r="G202" s="19">
        <v>944.64</v>
      </c>
      <c r="H202" s="17">
        <v>0.03</v>
      </c>
      <c r="I202" s="18">
        <v>34.56</v>
      </c>
      <c r="J202" s="20">
        <v>910.0799999999999</v>
      </c>
    </row>
    <row r="203" spans="1:10" ht="25.5">
      <c r="A203" s="312"/>
      <c r="B203" s="10" t="s">
        <v>1767</v>
      </c>
      <c r="C203" s="8">
        <v>2006</v>
      </c>
      <c r="D203" s="9">
        <v>240</v>
      </c>
      <c r="E203" s="17">
        <v>0.02</v>
      </c>
      <c r="F203" s="31">
        <v>43.2</v>
      </c>
      <c r="G203" s="19">
        <v>196.8</v>
      </c>
      <c r="H203" s="17">
        <v>0.03</v>
      </c>
      <c r="I203" s="18">
        <v>7.199999999999999</v>
      </c>
      <c r="J203" s="20">
        <v>189.60000000000002</v>
      </c>
    </row>
    <row r="204" spans="1:10" ht="25.5">
      <c r="A204" s="312"/>
      <c r="B204" s="10" t="s">
        <v>1113</v>
      </c>
      <c r="C204" s="8">
        <v>2006</v>
      </c>
      <c r="D204" s="9">
        <v>64592.54</v>
      </c>
      <c r="E204" s="17">
        <v>0.02</v>
      </c>
      <c r="F204" s="31">
        <v>11626.6572</v>
      </c>
      <c r="G204" s="19">
        <v>52965.8828</v>
      </c>
      <c r="H204" s="17">
        <v>0.03</v>
      </c>
      <c r="I204" s="18">
        <v>1937.7762</v>
      </c>
      <c r="J204" s="20">
        <v>51028.1066</v>
      </c>
    </row>
    <row r="205" spans="1:10" ht="38.25">
      <c r="A205" s="312"/>
      <c r="B205" s="10" t="s">
        <v>1768</v>
      </c>
      <c r="C205" s="8">
        <v>2006</v>
      </c>
      <c r="D205" s="9">
        <v>212</v>
      </c>
      <c r="E205" s="17">
        <v>0.02</v>
      </c>
      <c r="F205" s="31">
        <v>38.160000000000004</v>
      </c>
      <c r="G205" s="19">
        <v>173.84</v>
      </c>
      <c r="H205" s="17">
        <v>0.03</v>
      </c>
      <c r="I205" s="18">
        <v>6.359999999999999</v>
      </c>
      <c r="J205" s="20">
        <v>167.48000000000002</v>
      </c>
    </row>
    <row r="206" spans="1:10" ht="12.75">
      <c r="A206" s="312"/>
      <c r="B206" s="10" t="s">
        <v>1769</v>
      </c>
      <c r="C206" s="8">
        <v>2006</v>
      </c>
      <c r="D206" s="9">
        <v>159724.71</v>
      </c>
      <c r="E206" s="17">
        <v>0.02</v>
      </c>
      <c r="F206" s="31">
        <v>28750.447799999998</v>
      </c>
      <c r="G206" s="19">
        <v>130974.2622</v>
      </c>
      <c r="H206" s="17">
        <v>0.03</v>
      </c>
      <c r="I206" s="18">
        <v>4791.7413</v>
      </c>
      <c r="J206" s="20">
        <v>126182.5209</v>
      </c>
    </row>
    <row r="207" spans="1:10" ht="38.25">
      <c r="A207" s="312"/>
      <c r="B207" s="10" t="s">
        <v>1119</v>
      </c>
      <c r="C207" s="8">
        <v>2006</v>
      </c>
      <c r="D207" s="9">
        <v>46756.2</v>
      </c>
      <c r="E207" s="17">
        <v>0.02</v>
      </c>
      <c r="F207" s="31">
        <v>8416.116</v>
      </c>
      <c r="G207" s="19">
        <v>38340.083999999995</v>
      </c>
      <c r="H207" s="17">
        <v>0.03</v>
      </c>
      <c r="I207" s="18">
        <v>1402.686</v>
      </c>
      <c r="J207" s="20">
        <v>36937.397999999994</v>
      </c>
    </row>
    <row r="208" spans="1:10" ht="51">
      <c r="A208" s="312"/>
      <c r="B208" s="10" t="s">
        <v>86</v>
      </c>
      <c r="C208" s="8">
        <v>2006</v>
      </c>
      <c r="D208" s="9">
        <v>46017.46</v>
      </c>
      <c r="E208" s="17">
        <v>0.02</v>
      </c>
      <c r="F208" s="31">
        <v>8283.1428</v>
      </c>
      <c r="G208" s="19">
        <v>37734.3172</v>
      </c>
      <c r="H208" s="17">
        <v>0.03</v>
      </c>
      <c r="I208" s="18">
        <v>1380.5238</v>
      </c>
      <c r="J208" s="20">
        <v>36353.793399999995</v>
      </c>
    </row>
    <row r="209" spans="1:10" ht="38.25">
      <c r="A209" s="312"/>
      <c r="B209" s="10" t="s">
        <v>1770</v>
      </c>
      <c r="C209" s="8">
        <v>2006</v>
      </c>
      <c r="D209" s="9">
        <v>163453.08</v>
      </c>
      <c r="E209" s="17">
        <v>0.02</v>
      </c>
      <c r="F209" s="31">
        <v>29421.5544</v>
      </c>
      <c r="G209" s="19">
        <v>134031.5256</v>
      </c>
      <c r="H209" s="17">
        <v>0.03</v>
      </c>
      <c r="I209" s="18">
        <v>4903.5923999999995</v>
      </c>
      <c r="J209" s="20">
        <v>129127.9332</v>
      </c>
    </row>
    <row r="210" spans="1:10" ht="51">
      <c r="A210" s="312"/>
      <c r="B210" s="10" t="s">
        <v>2861</v>
      </c>
      <c r="C210" s="8">
        <v>2006</v>
      </c>
      <c r="D210" s="9">
        <v>4896</v>
      </c>
      <c r="E210" s="17">
        <v>0.02</v>
      </c>
      <c r="F210" s="31">
        <v>881.28</v>
      </c>
      <c r="G210" s="19">
        <v>4014.7200000000003</v>
      </c>
      <c r="H210" s="17">
        <v>0.03</v>
      </c>
      <c r="I210" s="18">
        <v>146.88</v>
      </c>
      <c r="J210" s="20">
        <v>3867.84</v>
      </c>
    </row>
    <row r="211" spans="1:10" ht="38.25">
      <c r="A211" s="312"/>
      <c r="B211" s="10" t="s">
        <v>1183</v>
      </c>
      <c r="C211" s="8">
        <v>2006</v>
      </c>
      <c r="D211" s="9">
        <v>2478.28</v>
      </c>
      <c r="E211" s="17">
        <v>0.02</v>
      </c>
      <c r="F211" s="31">
        <v>446.09040000000005</v>
      </c>
      <c r="G211" s="19">
        <v>2032.1896000000002</v>
      </c>
      <c r="H211" s="17">
        <v>0.03</v>
      </c>
      <c r="I211" s="18">
        <v>74.3484</v>
      </c>
      <c r="J211" s="20">
        <v>1957.8412</v>
      </c>
    </row>
    <row r="212" spans="1:10" ht="102">
      <c r="A212" s="312"/>
      <c r="B212" s="10" t="s">
        <v>2167</v>
      </c>
      <c r="C212" s="8">
        <v>2006</v>
      </c>
      <c r="D212" s="9">
        <v>3912.57</v>
      </c>
      <c r="E212" s="17">
        <v>0.02</v>
      </c>
      <c r="F212" s="31">
        <v>704.2626000000001</v>
      </c>
      <c r="G212" s="19">
        <v>3208.3074</v>
      </c>
      <c r="H212" s="17">
        <v>0.03</v>
      </c>
      <c r="I212" s="18">
        <v>117.3771</v>
      </c>
      <c r="J212" s="20">
        <v>3090.9303</v>
      </c>
    </row>
    <row r="213" spans="1:10" ht="102">
      <c r="A213" s="312"/>
      <c r="B213" s="10" t="s">
        <v>2167</v>
      </c>
      <c r="C213" s="8">
        <v>2006</v>
      </c>
      <c r="D213" s="9">
        <v>5150.35</v>
      </c>
      <c r="E213" s="17">
        <v>0.02</v>
      </c>
      <c r="F213" s="31">
        <v>927.0630000000001</v>
      </c>
      <c r="G213" s="19">
        <v>4223.287</v>
      </c>
      <c r="H213" s="17">
        <v>0.03</v>
      </c>
      <c r="I213" s="18">
        <v>154.5105</v>
      </c>
      <c r="J213" s="20">
        <v>4068.7765000000004</v>
      </c>
    </row>
    <row r="214" spans="1:10" ht="102">
      <c r="A214" s="312"/>
      <c r="B214" s="10" t="s">
        <v>2167</v>
      </c>
      <c r="C214" s="8">
        <v>2006</v>
      </c>
      <c r="D214" s="9">
        <v>1629.25</v>
      </c>
      <c r="E214" s="17">
        <v>0.02</v>
      </c>
      <c r="F214" s="31">
        <v>293.265</v>
      </c>
      <c r="G214" s="19">
        <v>1335.9850000000001</v>
      </c>
      <c r="H214" s="17">
        <v>0.03</v>
      </c>
      <c r="I214" s="18">
        <v>48.8775</v>
      </c>
      <c r="J214" s="20">
        <v>1287.1075</v>
      </c>
    </row>
    <row r="215" spans="1:10" ht="38.25">
      <c r="A215" s="312"/>
      <c r="B215" s="10" t="s">
        <v>2168</v>
      </c>
      <c r="C215" s="8">
        <v>2006</v>
      </c>
      <c r="D215" s="9">
        <v>4500</v>
      </c>
      <c r="E215" s="17">
        <v>0.02</v>
      </c>
      <c r="F215" s="31">
        <v>810</v>
      </c>
      <c r="G215" s="19">
        <v>3690</v>
      </c>
      <c r="H215" s="17">
        <v>0.03</v>
      </c>
      <c r="I215" s="18">
        <v>135</v>
      </c>
      <c r="J215" s="20">
        <v>3555</v>
      </c>
    </row>
    <row r="216" spans="1:10" ht="51">
      <c r="A216" s="312"/>
      <c r="B216" s="10" t="s">
        <v>1787</v>
      </c>
      <c r="C216" s="8">
        <v>2007</v>
      </c>
      <c r="D216" s="9">
        <v>23727.92</v>
      </c>
      <c r="E216" s="17">
        <v>0.02</v>
      </c>
      <c r="F216" s="31">
        <v>3796.4671999999996</v>
      </c>
      <c r="G216" s="19">
        <v>19931.4528</v>
      </c>
      <c r="H216" s="17">
        <v>0.03</v>
      </c>
      <c r="I216" s="18">
        <v>711.8376</v>
      </c>
      <c r="J216" s="20">
        <v>19219.6152</v>
      </c>
    </row>
    <row r="217" spans="1:10" ht="51">
      <c r="A217" s="312"/>
      <c r="B217" s="10" t="s">
        <v>1787</v>
      </c>
      <c r="C217" s="8">
        <v>2007</v>
      </c>
      <c r="D217" s="9">
        <v>23727.92</v>
      </c>
      <c r="E217" s="17">
        <v>0.02</v>
      </c>
      <c r="F217" s="31">
        <v>3796.4671999999996</v>
      </c>
      <c r="G217" s="19">
        <v>19931.4528</v>
      </c>
      <c r="H217" s="17">
        <v>0.03</v>
      </c>
      <c r="I217" s="18">
        <v>711.8376</v>
      </c>
      <c r="J217" s="20">
        <v>19219.6152</v>
      </c>
    </row>
    <row r="218" spans="1:10" ht="12.75">
      <c r="A218" s="312"/>
      <c r="B218" s="10" t="s">
        <v>1771</v>
      </c>
      <c r="C218" s="8">
        <v>2007</v>
      </c>
      <c r="D218" s="9">
        <v>103.6</v>
      </c>
      <c r="E218" s="17">
        <v>0.02</v>
      </c>
      <c r="F218" s="31">
        <v>16.576</v>
      </c>
      <c r="G218" s="19">
        <v>87.024</v>
      </c>
      <c r="H218" s="17">
        <v>0.03</v>
      </c>
      <c r="I218" s="18">
        <v>3.1079999999999997</v>
      </c>
      <c r="J218" s="20">
        <v>83.916</v>
      </c>
    </row>
    <row r="219" spans="1:10" ht="12.75">
      <c r="A219" s="312"/>
      <c r="B219" s="10" t="s">
        <v>1765</v>
      </c>
      <c r="C219" s="8">
        <v>2007</v>
      </c>
      <c r="D219" s="9">
        <v>21.78</v>
      </c>
      <c r="E219" s="17">
        <v>0.02</v>
      </c>
      <c r="F219" s="31">
        <v>3.4848000000000003</v>
      </c>
      <c r="G219" s="19">
        <v>18.2952</v>
      </c>
      <c r="H219" s="17">
        <v>0.03</v>
      </c>
      <c r="I219" s="18">
        <v>0.6534</v>
      </c>
      <c r="J219" s="20">
        <v>17.6418</v>
      </c>
    </row>
    <row r="220" spans="1:10" ht="25.5">
      <c r="A220" s="312"/>
      <c r="B220" s="10" t="s">
        <v>512</v>
      </c>
      <c r="C220" s="8">
        <v>2007</v>
      </c>
      <c r="D220" s="9">
        <v>263.15</v>
      </c>
      <c r="E220" s="17">
        <v>0.02</v>
      </c>
      <c r="F220" s="31">
        <v>42.104</v>
      </c>
      <c r="G220" s="19">
        <v>221.046</v>
      </c>
      <c r="H220" s="17">
        <v>0.03</v>
      </c>
      <c r="I220" s="18">
        <v>7.894499999999999</v>
      </c>
      <c r="J220" s="20">
        <v>213.1515</v>
      </c>
    </row>
    <row r="221" spans="1:10" ht="63.75">
      <c r="A221" s="312"/>
      <c r="B221" s="10" t="s">
        <v>1772</v>
      </c>
      <c r="C221" s="8">
        <v>2007</v>
      </c>
      <c r="D221" s="9">
        <v>2156.27</v>
      </c>
      <c r="E221" s="17">
        <v>0.02</v>
      </c>
      <c r="F221" s="31">
        <v>345.0032</v>
      </c>
      <c r="G221" s="19">
        <v>1811.2667999999999</v>
      </c>
      <c r="H221" s="17">
        <v>0.03</v>
      </c>
      <c r="I221" s="18">
        <v>64.68809999999999</v>
      </c>
      <c r="J221" s="20">
        <v>1746.5786999999998</v>
      </c>
    </row>
    <row r="222" spans="1:10" ht="38.25">
      <c r="A222" s="312"/>
      <c r="B222" s="10" t="s">
        <v>1773</v>
      </c>
      <c r="C222" s="8">
        <v>2007</v>
      </c>
      <c r="D222" s="9">
        <v>746.47</v>
      </c>
      <c r="E222" s="17">
        <v>0.02</v>
      </c>
      <c r="F222" s="31">
        <v>119.43520000000001</v>
      </c>
      <c r="G222" s="19">
        <v>627.0348</v>
      </c>
      <c r="H222" s="17">
        <v>0.03</v>
      </c>
      <c r="I222" s="18">
        <v>22.3941</v>
      </c>
      <c r="J222" s="20">
        <v>604.6407</v>
      </c>
    </row>
    <row r="223" spans="1:10" ht="38.25">
      <c r="A223" s="312"/>
      <c r="B223" s="10" t="s">
        <v>1773</v>
      </c>
      <c r="C223" s="8">
        <v>2007</v>
      </c>
      <c r="D223" s="9">
        <v>240</v>
      </c>
      <c r="E223" s="17">
        <v>0.02</v>
      </c>
      <c r="F223" s="31">
        <v>38.4</v>
      </c>
      <c r="G223" s="19">
        <v>201.6</v>
      </c>
      <c r="H223" s="17">
        <v>0.03</v>
      </c>
      <c r="I223" s="18">
        <v>7.199999999999999</v>
      </c>
      <c r="J223" s="20">
        <v>194.4</v>
      </c>
    </row>
    <row r="224" spans="1:10" ht="38.25">
      <c r="A224" s="312"/>
      <c r="B224" s="10" t="s">
        <v>1773</v>
      </c>
      <c r="C224" s="8">
        <v>2007</v>
      </c>
      <c r="D224" s="9">
        <v>470.47</v>
      </c>
      <c r="E224" s="17">
        <v>0.02</v>
      </c>
      <c r="F224" s="31">
        <v>75.27520000000001</v>
      </c>
      <c r="G224" s="19">
        <v>395.1948</v>
      </c>
      <c r="H224" s="17">
        <v>0.03</v>
      </c>
      <c r="I224" s="18">
        <v>14.1141</v>
      </c>
      <c r="J224" s="20">
        <v>381.0807</v>
      </c>
    </row>
    <row r="225" spans="1:10" ht="38.25">
      <c r="A225" s="312"/>
      <c r="B225" s="10" t="s">
        <v>1773</v>
      </c>
      <c r="C225" s="8">
        <v>2007</v>
      </c>
      <c r="D225" s="9">
        <v>240</v>
      </c>
      <c r="E225" s="17">
        <v>0.02</v>
      </c>
      <c r="F225" s="31">
        <v>38.4</v>
      </c>
      <c r="G225" s="19">
        <v>201.6</v>
      </c>
      <c r="H225" s="17">
        <v>0.03</v>
      </c>
      <c r="I225" s="18">
        <v>7.199999999999999</v>
      </c>
      <c r="J225" s="20">
        <v>194.4</v>
      </c>
    </row>
    <row r="226" spans="1:10" ht="38.25">
      <c r="A226" s="312"/>
      <c r="B226" s="10" t="s">
        <v>1773</v>
      </c>
      <c r="C226" s="8">
        <v>2007</v>
      </c>
      <c r="D226" s="9">
        <v>240</v>
      </c>
      <c r="E226" s="17">
        <v>0.02</v>
      </c>
      <c r="F226" s="31">
        <v>38.4</v>
      </c>
      <c r="G226" s="19">
        <v>201.6</v>
      </c>
      <c r="H226" s="17">
        <v>0.03</v>
      </c>
      <c r="I226" s="18">
        <v>7.199999999999999</v>
      </c>
      <c r="J226" s="20">
        <v>194.4</v>
      </c>
    </row>
    <row r="227" spans="1:10" ht="38.25">
      <c r="A227" s="312"/>
      <c r="B227" s="10" t="s">
        <v>1773</v>
      </c>
      <c r="C227" s="8">
        <v>2007</v>
      </c>
      <c r="D227" s="9">
        <v>2582.06</v>
      </c>
      <c r="E227" s="17">
        <v>0.02</v>
      </c>
      <c r="F227" s="31">
        <v>413.1296</v>
      </c>
      <c r="G227" s="19">
        <v>2168.9304</v>
      </c>
      <c r="H227" s="17">
        <v>0.03</v>
      </c>
      <c r="I227" s="18">
        <v>77.4618</v>
      </c>
      <c r="J227" s="20">
        <v>2091.4686</v>
      </c>
    </row>
    <row r="228" spans="1:10" ht="12.75">
      <c r="A228" s="312"/>
      <c r="B228" s="10" t="s">
        <v>1774</v>
      </c>
      <c r="C228" s="8">
        <v>2007</v>
      </c>
      <c r="D228" s="9">
        <v>26.06</v>
      </c>
      <c r="E228" s="17">
        <v>0.02</v>
      </c>
      <c r="F228" s="31">
        <v>4.1696</v>
      </c>
      <c r="G228" s="19">
        <v>21.8904</v>
      </c>
      <c r="H228" s="17">
        <v>0.03</v>
      </c>
      <c r="I228" s="18">
        <v>0.7817999999999999</v>
      </c>
      <c r="J228" s="20">
        <v>21.1086</v>
      </c>
    </row>
    <row r="229" spans="1:10" ht="51">
      <c r="A229" s="312"/>
      <c r="B229" s="10" t="s">
        <v>1775</v>
      </c>
      <c r="C229" s="8">
        <v>2007</v>
      </c>
      <c r="D229" s="9">
        <v>3061.05</v>
      </c>
      <c r="E229" s="17">
        <v>0.02</v>
      </c>
      <c r="F229" s="31">
        <v>489.76800000000003</v>
      </c>
      <c r="G229" s="19">
        <v>2571.282</v>
      </c>
      <c r="H229" s="17">
        <v>0.03</v>
      </c>
      <c r="I229" s="18">
        <v>91.8315</v>
      </c>
      <c r="J229" s="20">
        <v>2479.4505</v>
      </c>
    </row>
    <row r="230" spans="1:10" ht="12.75">
      <c r="A230" s="312"/>
      <c r="B230" s="10" t="s">
        <v>1776</v>
      </c>
      <c r="C230" s="8">
        <v>2007</v>
      </c>
      <c r="D230" s="9">
        <v>3894.9</v>
      </c>
      <c r="E230" s="17">
        <v>0.02</v>
      </c>
      <c r="F230" s="31">
        <v>623.1840000000001</v>
      </c>
      <c r="G230" s="19">
        <v>3271.716</v>
      </c>
      <c r="H230" s="17">
        <v>0.03</v>
      </c>
      <c r="I230" s="18">
        <v>116.847</v>
      </c>
      <c r="J230" s="20">
        <v>3154.8689999999997</v>
      </c>
    </row>
    <row r="231" spans="1:10" ht="25.5">
      <c r="A231" s="312"/>
      <c r="B231" s="10" t="s">
        <v>1777</v>
      </c>
      <c r="C231" s="8">
        <v>2007</v>
      </c>
      <c r="D231" s="9">
        <v>353.53</v>
      </c>
      <c r="E231" s="17">
        <v>0.02</v>
      </c>
      <c r="F231" s="31">
        <v>56.5648</v>
      </c>
      <c r="G231" s="19">
        <v>296.9652</v>
      </c>
      <c r="H231" s="17">
        <v>0.03</v>
      </c>
      <c r="I231" s="18">
        <v>10.605899999999998</v>
      </c>
      <c r="J231" s="20">
        <v>286.35929999999996</v>
      </c>
    </row>
    <row r="232" spans="1:10" ht="25.5">
      <c r="A232" s="312"/>
      <c r="B232" s="10" t="s">
        <v>1778</v>
      </c>
      <c r="C232" s="8">
        <v>2007</v>
      </c>
      <c r="D232" s="9">
        <v>1230.47</v>
      </c>
      <c r="E232" s="17">
        <v>0.02</v>
      </c>
      <c r="F232" s="31">
        <v>196.8752</v>
      </c>
      <c r="G232" s="19">
        <v>1033.5948</v>
      </c>
      <c r="H232" s="17">
        <v>0.03</v>
      </c>
      <c r="I232" s="18">
        <v>36.9141</v>
      </c>
      <c r="J232" s="20">
        <v>996.6807000000001</v>
      </c>
    </row>
    <row r="233" spans="1:10" ht="51">
      <c r="A233" s="312"/>
      <c r="B233" s="10" t="s">
        <v>1779</v>
      </c>
      <c r="C233" s="8">
        <v>2007</v>
      </c>
      <c r="D233" s="9">
        <v>5813.34</v>
      </c>
      <c r="E233" s="17">
        <v>0.02</v>
      </c>
      <c r="F233" s="31">
        <v>930.1344</v>
      </c>
      <c r="G233" s="19">
        <v>4883.2056</v>
      </c>
      <c r="H233" s="17">
        <v>0.03</v>
      </c>
      <c r="I233" s="18">
        <v>174.40019999999998</v>
      </c>
      <c r="J233" s="20">
        <v>4708.8054</v>
      </c>
    </row>
    <row r="234" spans="1:10" ht="63.75">
      <c r="A234" s="312"/>
      <c r="B234" s="10" t="s">
        <v>1780</v>
      </c>
      <c r="C234" s="8">
        <v>2007</v>
      </c>
      <c r="D234" s="9">
        <v>4200</v>
      </c>
      <c r="E234" s="17">
        <v>0.02</v>
      </c>
      <c r="F234" s="31">
        <v>672</v>
      </c>
      <c r="G234" s="19">
        <v>3528</v>
      </c>
      <c r="H234" s="17">
        <v>0.03</v>
      </c>
      <c r="I234" s="18">
        <v>126</v>
      </c>
      <c r="J234" s="20">
        <v>3402</v>
      </c>
    </row>
    <row r="235" spans="1:10" ht="51">
      <c r="A235" s="312"/>
      <c r="B235" s="10" t="s">
        <v>1781</v>
      </c>
      <c r="C235" s="8">
        <v>2007</v>
      </c>
      <c r="D235" s="9">
        <v>7618.74</v>
      </c>
      <c r="E235" s="17">
        <v>0.02</v>
      </c>
      <c r="F235" s="31">
        <v>1218.9984</v>
      </c>
      <c r="G235" s="19">
        <v>6399.741599999999</v>
      </c>
      <c r="H235" s="17">
        <v>0.03</v>
      </c>
      <c r="I235" s="18">
        <v>228.5622</v>
      </c>
      <c r="J235" s="20">
        <v>6171.179399999999</v>
      </c>
    </row>
    <row r="236" spans="1:10" ht="38.25">
      <c r="A236" s="312"/>
      <c r="B236" s="10" t="s">
        <v>1782</v>
      </c>
      <c r="C236" s="8">
        <v>2007</v>
      </c>
      <c r="D236" s="9">
        <v>3096</v>
      </c>
      <c r="E236" s="17">
        <v>0.02</v>
      </c>
      <c r="F236" s="31">
        <v>495.36</v>
      </c>
      <c r="G236" s="19">
        <v>2600.64</v>
      </c>
      <c r="H236" s="17">
        <v>0.03</v>
      </c>
      <c r="I236" s="18">
        <v>92.88</v>
      </c>
      <c r="J236" s="20">
        <v>2507.7599999999998</v>
      </c>
    </row>
    <row r="237" spans="1:10" ht="51">
      <c r="A237" s="312"/>
      <c r="B237" s="10" t="s">
        <v>1783</v>
      </c>
      <c r="C237" s="8">
        <v>2007</v>
      </c>
      <c r="D237" s="9">
        <v>2491.83</v>
      </c>
      <c r="E237" s="17">
        <v>0.02</v>
      </c>
      <c r="F237" s="31">
        <v>398.6928</v>
      </c>
      <c r="G237" s="19">
        <v>2093.1372</v>
      </c>
      <c r="H237" s="17">
        <v>0.03</v>
      </c>
      <c r="I237" s="18">
        <v>74.75489999999999</v>
      </c>
      <c r="J237" s="20">
        <v>2018.3823000000002</v>
      </c>
    </row>
    <row r="238" spans="1:10" ht="12.75">
      <c r="A238" s="312"/>
      <c r="B238" s="10" t="s">
        <v>1776</v>
      </c>
      <c r="C238" s="8">
        <v>2007</v>
      </c>
      <c r="D238" s="9">
        <v>300</v>
      </c>
      <c r="E238" s="17">
        <v>0.02</v>
      </c>
      <c r="F238" s="31">
        <v>48</v>
      </c>
      <c r="G238" s="19">
        <v>252</v>
      </c>
      <c r="H238" s="17">
        <v>0.03</v>
      </c>
      <c r="I238" s="18">
        <v>9</v>
      </c>
      <c r="J238" s="20">
        <v>243</v>
      </c>
    </row>
    <row r="239" spans="1:10" ht="12.75">
      <c r="A239" s="312"/>
      <c r="B239" s="10" t="s">
        <v>1776</v>
      </c>
      <c r="C239" s="8">
        <v>2007</v>
      </c>
      <c r="D239" s="9">
        <v>1422</v>
      </c>
      <c r="E239" s="17">
        <v>0.02</v>
      </c>
      <c r="F239" s="31">
        <v>227.52</v>
      </c>
      <c r="G239" s="19">
        <v>1194.48</v>
      </c>
      <c r="H239" s="17">
        <v>0.03</v>
      </c>
      <c r="I239" s="18">
        <v>42.66</v>
      </c>
      <c r="J239" s="20">
        <v>1151.82</v>
      </c>
    </row>
    <row r="240" spans="1:10" ht="51">
      <c r="A240" s="312"/>
      <c r="B240" s="10" t="s">
        <v>1784</v>
      </c>
      <c r="C240" s="8">
        <v>2007</v>
      </c>
      <c r="D240" s="9">
        <v>3330.24</v>
      </c>
      <c r="E240" s="17">
        <v>0.02</v>
      </c>
      <c r="F240" s="31">
        <v>532.8384</v>
      </c>
      <c r="G240" s="19">
        <v>2797.4015999999997</v>
      </c>
      <c r="H240" s="17">
        <v>0.03</v>
      </c>
      <c r="I240" s="18">
        <v>99.90719999999999</v>
      </c>
      <c r="J240" s="20">
        <v>2697.4943999999996</v>
      </c>
    </row>
    <row r="241" spans="1:10" ht="25.5">
      <c r="A241" s="312"/>
      <c r="B241" s="10" t="s">
        <v>1785</v>
      </c>
      <c r="C241" s="8">
        <v>2007</v>
      </c>
      <c r="D241" s="9">
        <v>5132.92</v>
      </c>
      <c r="E241" s="17">
        <v>0.02</v>
      </c>
      <c r="F241" s="31">
        <v>821.2672</v>
      </c>
      <c r="G241" s="19">
        <v>4311.6528</v>
      </c>
      <c r="H241" s="17">
        <v>0.03</v>
      </c>
      <c r="I241" s="18">
        <v>153.9876</v>
      </c>
      <c r="J241" s="20">
        <v>4157.6651999999995</v>
      </c>
    </row>
    <row r="242" spans="1:10" ht="25.5">
      <c r="A242" s="312"/>
      <c r="B242" s="10" t="s">
        <v>1785</v>
      </c>
      <c r="C242" s="8">
        <v>2007</v>
      </c>
      <c r="D242" s="9">
        <v>1533.6</v>
      </c>
      <c r="E242" s="17">
        <v>0.02</v>
      </c>
      <c r="F242" s="31">
        <v>245.37599999999998</v>
      </c>
      <c r="G242" s="19">
        <v>1288.224</v>
      </c>
      <c r="H242" s="17">
        <v>0.03</v>
      </c>
      <c r="I242" s="18">
        <v>46.007999999999996</v>
      </c>
      <c r="J242" s="20">
        <v>1242.216</v>
      </c>
    </row>
    <row r="243" spans="1:10" ht="12.75">
      <c r="A243" s="312"/>
      <c r="B243" s="10" t="s">
        <v>1776</v>
      </c>
      <c r="C243" s="8">
        <v>2007</v>
      </c>
      <c r="D243" s="9">
        <v>760.01</v>
      </c>
      <c r="E243" s="17">
        <v>0.02</v>
      </c>
      <c r="F243" s="31">
        <v>121.6016</v>
      </c>
      <c r="G243" s="19">
        <v>638.4084</v>
      </c>
      <c r="H243" s="17">
        <v>0.03</v>
      </c>
      <c r="I243" s="18">
        <v>22.8003</v>
      </c>
      <c r="J243" s="20">
        <v>615.6081</v>
      </c>
    </row>
    <row r="244" spans="1:10" ht="12.75">
      <c r="A244" s="312"/>
      <c r="B244" s="10" t="s">
        <v>1776</v>
      </c>
      <c r="C244" s="8">
        <v>2007</v>
      </c>
      <c r="D244" s="9">
        <v>444</v>
      </c>
      <c r="E244" s="17">
        <v>0.02</v>
      </c>
      <c r="F244" s="31">
        <v>71.04</v>
      </c>
      <c r="G244" s="19">
        <v>372.96</v>
      </c>
      <c r="H244" s="17">
        <v>0.03</v>
      </c>
      <c r="I244" s="18">
        <v>13.32</v>
      </c>
      <c r="J244" s="20">
        <v>359.64</v>
      </c>
    </row>
    <row r="245" spans="1:10" ht="38.25">
      <c r="A245" s="312"/>
      <c r="B245" s="10" t="s">
        <v>1786</v>
      </c>
      <c r="C245" s="8">
        <v>2007</v>
      </c>
      <c r="D245" s="9">
        <v>4950</v>
      </c>
      <c r="E245" s="17">
        <v>0.02</v>
      </c>
      <c r="F245" s="31">
        <v>792</v>
      </c>
      <c r="G245" s="19">
        <v>4158</v>
      </c>
      <c r="H245" s="17">
        <v>0.03</v>
      </c>
      <c r="I245" s="18">
        <v>148.5</v>
      </c>
      <c r="J245" s="20">
        <v>4009.5</v>
      </c>
    </row>
    <row r="246" spans="1:10" ht="38.25">
      <c r="A246" s="312"/>
      <c r="B246" s="10" t="s">
        <v>2093</v>
      </c>
      <c r="C246" s="8">
        <v>2007</v>
      </c>
      <c r="D246" s="9">
        <v>1547.88</v>
      </c>
      <c r="E246" s="17">
        <v>0.02</v>
      </c>
      <c r="F246" s="31">
        <v>247.66080000000002</v>
      </c>
      <c r="G246" s="19">
        <v>1300.2192</v>
      </c>
      <c r="H246" s="17">
        <v>0.03</v>
      </c>
      <c r="I246" s="18">
        <v>46.4364</v>
      </c>
      <c r="J246" s="20">
        <v>1253.7828</v>
      </c>
    </row>
    <row r="247" spans="1:10" ht="38.25">
      <c r="A247" s="312"/>
      <c r="B247" s="10" t="s">
        <v>2093</v>
      </c>
      <c r="C247" s="8">
        <v>2007</v>
      </c>
      <c r="D247" s="9">
        <v>605.96</v>
      </c>
      <c r="E247" s="17">
        <v>0.02</v>
      </c>
      <c r="F247" s="31">
        <v>96.95360000000001</v>
      </c>
      <c r="G247" s="19">
        <v>509.00640000000004</v>
      </c>
      <c r="H247" s="17">
        <v>0.03</v>
      </c>
      <c r="I247" s="18">
        <v>18.1788</v>
      </c>
      <c r="J247" s="20">
        <v>490.8276</v>
      </c>
    </row>
    <row r="248" spans="1:10" ht="38.25">
      <c r="A248" s="312"/>
      <c r="B248" s="10" t="s">
        <v>2093</v>
      </c>
      <c r="C248" s="8">
        <v>2007</v>
      </c>
      <c r="D248" s="9">
        <v>240</v>
      </c>
      <c r="E248" s="17">
        <v>0.02</v>
      </c>
      <c r="F248" s="31">
        <v>38.4</v>
      </c>
      <c r="G248" s="19">
        <v>201.6</v>
      </c>
      <c r="H248" s="17">
        <v>0.03</v>
      </c>
      <c r="I248" s="18">
        <v>7.199999999999999</v>
      </c>
      <c r="J248" s="20">
        <v>194.4</v>
      </c>
    </row>
    <row r="249" spans="1:10" ht="38.25">
      <c r="A249" s="312"/>
      <c r="B249" s="10" t="s">
        <v>2094</v>
      </c>
      <c r="C249" s="8">
        <v>2007</v>
      </c>
      <c r="D249" s="9">
        <v>1200</v>
      </c>
      <c r="E249" s="17">
        <v>0.02</v>
      </c>
      <c r="F249" s="31">
        <v>192</v>
      </c>
      <c r="G249" s="19">
        <v>1008</v>
      </c>
      <c r="H249" s="17">
        <v>0.03</v>
      </c>
      <c r="I249" s="18">
        <v>36</v>
      </c>
      <c r="J249" s="20">
        <v>972</v>
      </c>
    </row>
    <row r="250" spans="1:10" ht="25.5">
      <c r="A250" s="312"/>
      <c r="B250" s="10" t="s">
        <v>2095</v>
      </c>
      <c r="C250" s="8">
        <v>2007</v>
      </c>
      <c r="D250" s="9">
        <v>711.2</v>
      </c>
      <c r="E250" s="17">
        <v>0.02</v>
      </c>
      <c r="F250" s="31">
        <v>113.79200000000002</v>
      </c>
      <c r="G250" s="19">
        <v>597.408</v>
      </c>
      <c r="H250" s="17">
        <v>0.03</v>
      </c>
      <c r="I250" s="18">
        <v>21.336000000000002</v>
      </c>
      <c r="J250" s="20">
        <v>576.072</v>
      </c>
    </row>
    <row r="251" spans="1:10" ht="25.5">
      <c r="A251" s="312"/>
      <c r="B251" s="10" t="s">
        <v>2095</v>
      </c>
      <c r="C251" s="8">
        <v>2007</v>
      </c>
      <c r="D251" s="9">
        <v>480</v>
      </c>
      <c r="E251" s="17">
        <v>0.02</v>
      </c>
      <c r="F251" s="31">
        <v>76.8</v>
      </c>
      <c r="G251" s="19">
        <v>403.2</v>
      </c>
      <c r="H251" s="17">
        <v>0.03</v>
      </c>
      <c r="I251" s="18">
        <v>14.399999999999999</v>
      </c>
      <c r="J251" s="20">
        <v>388.8</v>
      </c>
    </row>
    <row r="252" spans="1:10" ht="25.5">
      <c r="A252" s="312"/>
      <c r="B252" s="10" t="s">
        <v>2095</v>
      </c>
      <c r="C252" s="8">
        <v>2007</v>
      </c>
      <c r="D252" s="9">
        <v>264</v>
      </c>
      <c r="E252" s="17">
        <v>0.02</v>
      </c>
      <c r="F252" s="31">
        <v>42.24</v>
      </c>
      <c r="G252" s="19">
        <v>221.76</v>
      </c>
      <c r="H252" s="17">
        <v>0.03</v>
      </c>
      <c r="I252" s="18">
        <v>7.92</v>
      </c>
      <c r="J252" s="20">
        <v>213.84</v>
      </c>
    </row>
    <row r="253" spans="1:10" ht="25.5">
      <c r="A253" s="312"/>
      <c r="B253" s="10" t="s">
        <v>2095</v>
      </c>
      <c r="C253" s="8">
        <v>2007</v>
      </c>
      <c r="D253" s="9">
        <v>276.05</v>
      </c>
      <c r="E253" s="17">
        <v>0.02</v>
      </c>
      <c r="F253" s="31">
        <v>44.168</v>
      </c>
      <c r="G253" s="19">
        <v>231.882</v>
      </c>
      <c r="H253" s="17">
        <v>0.03</v>
      </c>
      <c r="I253" s="18">
        <v>8.2815</v>
      </c>
      <c r="J253" s="20">
        <v>223.6005</v>
      </c>
    </row>
    <row r="254" spans="1:10" ht="25.5">
      <c r="A254" s="312"/>
      <c r="B254" s="10" t="s">
        <v>2095</v>
      </c>
      <c r="C254" s="8">
        <v>2007</v>
      </c>
      <c r="D254" s="9">
        <v>90.31</v>
      </c>
      <c r="E254" s="17">
        <v>0.02</v>
      </c>
      <c r="F254" s="31">
        <v>14.4496</v>
      </c>
      <c r="G254" s="19">
        <v>75.8604</v>
      </c>
      <c r="H254" s="17">
        <v>0.03</v>
      </c>
      <c r="I254" s="18">
        <v>2.7093</v>
      </c>
      <c r="J254" s="20">
        <v>73.1511</v>
      </c>
    </row>
    <row r="255" spans="1:10" ht="25.5">
      <c r="A255" s="312"/>
      <c r="B255" s="10" t="s">
        <v>2095</v>
      </c>
      <c r="C255" s="8">
        <v>2007</v>
      </c>
      <c r="D255" s="9">
        <v>71.4</v>
      </c>
      <c r="E255" s="17">
        <v>0.02</v>
      </c>
      <c r="F255" s="31">
        <v>11.424000000000001</v>
      </c>
      <c r="G255" s="19">
        <v>59.976000000000006</v>
      </c>
      <c r="H255" s="17">
        <v>0.03</v>
      </c>
      <c r="I255" s="18">
        <v>2.142</v>
      </c>
      <c r="J255" s="20">
        <v>57.834</v>
      </c>
    </row>
    <row r="256" spans="1:10" ht="25.5">
      <c r="A256" s="312"/>
      <c r="B256" s="10" t="s">
        <v>2095</v>
      </c>
      <c r="C256" s="8">
        <v>2007</v>
      </c>
      <c r="D256" s="9">
        <v>720</v>
      </c>
      <c r="E256" s="17">
        <v>0.02</v>
      </c>
      <c r="F256" s="31">
        <v>115.2</v>
      </c>
      <c r="G256" s="19">
        <v>604.8</v>
      </c>
      <c r="H256" s="17">
        <v>0.03</v>
      </c>
      <c r="I256" s="18">
        <v>21.599999999999998</v>
      </c>
      <c r="J256" s="20">
        <v>583.1999999999999</v>
      </c>
    </row>
    <row r="257" spans="1:10" ht="25.5">
      <c r="A257" s="312"/>
      <c r="B257" s="10" t="s">
        <v>2095</v>
      </c>
      <c r="C257" s="8">
        <v>2007</v>
      </c>
      <c r="D257" s="9">
        <v>396</v>
      </c>
      <c r="E257" s="17">
        <v>0.02</v>
      </c>
      <c r="F257" s="31">
        <v>63.36</v>
      </c>
      <c r="G257" s="19">
        <v>332.64</v>
      </c>
      <c r="H257" s="17">
        <v>0.03</v>
      </c>
      <c r="I257" s="18">
        <v>11.879999999999999</v>
      </c>
      <c r="J257" s="20">
        <v>320.76</v>
      </c>
    </row>
    <row r="258" spans="1:10" ht="25.5">
      <c r="A258" s="312"/>
      <c r="B258" s="10" t="s">
        <v>2095</v>
      </c>
      <c r="C258" s="8">
        <v>2007</v>
      </c>
      <c r="D258" s="9">
        <v>48</v>
      </c>
      <c r="E258" s="17">
        <v>0.02</v>
      </c>
      <c r="F258" s="31">
        <v>7.68</v>
      </c>
      <c r="G258" s="19">
        <v>40.32</v>
      </c>
      <c r="H258" s="17">
        <v>0.03</v>
      </c>
      <c r="I258" s="18">
        <v>1.44</v>
      </c>
      <c r="J258" s="20">
        <v>38.88</v>
      </c>
    </row>
    <row r="259" spans="1:10" ht="25.5">
      <c r="A259" s="312"/>
      <c r="B259" s="10" t="s">
        <v>2095</v>
      </c>
      <c r="C259" s="8">
        <v>2007</v>
      </c>
      <c r="D259" s="9">
        <v>240</v>
      </c>
      <c r="E259" s="17">
        <v>0.02</v>
      </c>
      <c r="F259" s="31">
        <v>38.4</v>
      </c>
      <c r="G259" s="19">
        <v>201.6</v>
      </c>
      <c r="H259" s="17">
        <v>0.03</v>
      </c>
      <c r="I259" s="18">
        <v>7.199999999999999</v>
      </c>
      <c r="J259" s="20">
        <v>194.4</v>
      </c>
    </row>
    <row r="260" spans="1:10" ht="25.5">
      <c r="A260" s="312"/>
      <c r="B260" s="10" t="s">
        <v>2095</v>
      </c>
      <c r="C260" s="8">
        <v>2007</v>
      </c>
      <c r="D260" s="9">
        <v>225.6</v>
      </c>
      <c r="E260" s="17">
        <v>0.02</v>
      </c>
      <c r="F260" s="31">
        <v>36.096</v>
      </c>
      <c r="G260" s="19">
        <v>189.504</v>
      </c>
      <c r="H260" s="17">
        <v>0.03</v>
      </c>
      <c r="I260" s="18">
        <v>6.768</v>
      </c>
      <c r="J260" s="20">
        <v>182.736</v>
      </c>
    </row>
    <row r="261" spans="1:10" ht="25.5">
      <c r="A261" s="312"/>
      <c r="B261" s="10" t="s">
        <v>2095</v>
      </c>
      <c r="C261" s="8">
        <v>2007</v>
      </c>
      <c r="D261" s="9">
        <v>240</v>
      </c>
      <c r="E261" s="17">
        <v>0.02</v>
      </c>
      <c r="F261" s="31">
        <v>38.4</v>
      </c>
      <c r="G261" s="19">
        <v>201.6</v>
      </c>
      <c r="H261" s="17">
        <v>0.03</v>
      </c>
      <c r="I261" s="18">
        <v>7.199999999999999</v>
      </c>
      <c r="J261" s="20">
        <v>194.4</v>
      </c>
    </row>
    <row r="262" spans="1:10" ht="51">
      <c r="A262" s="312"/>
      <c r="B262" s="10" t="s">
        <v>2096</v>
      </c>
      <c r="C262" s="8">
        <v>2007</v>
      </c>
      <c r="D262" s="9">
        <v>1836</v>
      </c>
      <c r="E262" s="17">
        <v>0.02</v>
      </c>
      <c r="F262" s="31">
        <v>293.76</v>
      </c>
      <c r="G262" s="19">
        <v>1542.24</v>
      </c>
      <c r="H262" s="17">
        <v>0.03</v>
      </c>
      <c r="I262" s="18">
        <v>55.08</v>
      </c>
      <c r="J262" s="20">
        <v>1487.16</v>
      </c>
    </row>
    <row r="263" spans="1:10" ht="51">
      <c r="A263" s="312"/>
      <c r="B263" s="10" t="s">
        <v>2097</v>
      </c>
      <c r="C263" s="8">
        <v>2007</v>
      </c>
      <c r="D263" s="9">
        <v>1140</v>
      </c>
      <c r="E263" s="17">
        <v>0.02</v>
      </c>
      <c r="F263" s="31">
        <v>182.4</v>
      </c>
      <c r="G263" s="19">
        <v>957.6</v>
      </c>
      <c r="H263" s="17">
        <v>0.03</v>
      </c>
      <c r="I263" s="18">
        <v>34.199999999999996</v>
      </c>
      <c r="J263" s="20">
        <v>923.4</v>
      </c>
    </row>
    <row r="264" spans="1:10" ht="51">
      <c r="A264" s="312"/>
      <c r="B264" s="10" t="s">
        <v>2098</v>
      </c>
      <c r="C264" s="8">
        <v>2007</v>
      </c>
      <c r="D264" s="9">
        <v>1296</v>
      </c>
      <c r="E264" s="17">
        <v>0.02</v>
      </c>
      <c r="F264" s="31">
        <v>207.36</v>
      </c>
      <c r="G264" s="19">
        <v>1088.6399999999999</v>
      </c>
      <c r="H264" s="17">
        <v>0.03</v>
      </c>
      <c r="I264" s="18">
        <v>38.879999999999995</v>
      </c>
      <c r="J264" s="20">
        <v>1049.7599999999998</v>
      </c>
    </row>
    <row r="265" spans="1:10" ht="25.5">
      <c r="A265" s="312"/>
      <c r="B265" s="10" t="s">
        <v>2099</v>
      </c>
      <c r="C265" s="8">
        <v>2007</v>
      </c>
      <c r="D265" s="9">
        <v>21670</v>
      </c>
      <c r="E265" s="17">
        <v>0.02</v>
      </c>
      <c r="F265" s="31">
        <v>3467.2000000000003</v>
      </c>
      <c r="G265" s="19">
        <v>18202.8</v>
      </c>
      <c r="H265" s="17">
        <v>0.03</v>
      </c>
      <c r="I265" s="18">
        <v>650.1</v>
      </c>
      <c r="J265" s="20">
        <v>17552.7</v>
      </c>
    </row>
    <row r="266" spans="1:10" ht="25.5">
      <c r="A266" s="312"/>
      <c r="B266" s="10" t="s">
        <v>2100</v>
      </c>
      <c r="C266" s="8">
        <v>2007</v>
      </c>
      <c r="D266" s="9">
        <v>19324.79</v>
      </c>
      <c r="E266" s="17">
        <v>0.02</v>
      </c>
      <c r="F266" s="31">
        <v>3091.9664000000002</v>
      </c>
      <c r="G266" s="19">
        <v>16232.8236</v>
      </c>
      <c r="H266" s="17">
        <v>0.03</v>
      </c>
      <c r="I266" s="18">
        <v>579.7437</v>
      </c>
      <c r="J266" s="20">
        <v>15653.0799</v>
      </c>
    </row>
    <row r="267" spans="1:10" ht="25.5">
      <c r="A267" s="312"/>
      <c r="B267" s="10" t="s">
        <v>1113</v>
      </c>
      <c r="C267" s="8">
        <v>2007</v>
      </c>
      <c r="D267" s="9">
        <v>5638.9</v>
      </c>
      <c r="E267" s="17">
        <v>0.02</v>
      </c>
      <c r="F267" s="31">
        <v>902.2239999999999</v>
      </c>
      <c r="G267" s="19">
        <v>4736.6759999999995</v>
      </c>
      <c r="H267" s="17">
        <v>0.03</v>
      </c>
      <c r="I267" s="18">
        <v>169.16699999999997</v>
      </c>
      <c r="J267" s="20">
        <v>4567.508999999999</v>
      </c>
    </row>
    <row r="268" spans="1:10" ht="25.5">
      <c r="A268" s="312"/>
      <c r="B268" s="10" t="s">
        <v>785</v>
      </c>
      <c r="C268" s="8">
        <v>2007</v>
      </c>
      <c r="D268" s="9">
        <v>3190.97</v>
      </c>
      <c r="E268" s="17">
        <v>0.02</v>
      </c>
      <c r="F268" s="31">
        <v>510.55519999999996</v>
      </c>
      <c r="G268" s="19">
        <v>2680.4148</v>
      </c>
      <c r="H268" s="17">
        <v>0.03</v>
      </c>
      <c r="I268" s="18">
        <v>95.72909999999999</v>
      </c>
      <c r="J268" s="20">
        <v>2584.6857</v>
      </c>
    </row>
    <row r="269" spans="1:10" ht="51">
      <c r="A269" s="312"/>
      <c r="B269" s="10" t="s">
        <v>2101</v>
      </c>
      <c r="C269" s="8">
        <v>2007</v>
      </c>
      <c r="D269" s="9">
        <v>43259.07</v>
      </c>
      <c r="E269" s="17">
        <v>0.02</v>
      </c>
      <c r="F269" s="31">
        <v>6921.4512</v>
      </c>
      <c r="G269" s="19">
        <v>36337.6188</v>
      </c>
      <c r="H269" s="17">
        <v>0.03</v>
      </c>
      <c r="I269" s="18">
        <v>1297.7721</v>
      </c>
      <c r="J269" s="20">
        <v>35039.846699999995</v>
      </c>
    </row>
    <row r="270" spans="1:10" ht="38.25">
      <c r="A270" s="312"/>
      <c r="B270" s="10" t="s">
        <v>1770</v>
      </c>
      <c r="C270" s="8">
        <v>2007</v>
      </c>
      <c r="D270" s="9">
        <v>24091.06</v>
      </c>
      <c r="E270" s="17">
        <v>0.02</v>
      </c>
      <c r="F270" s="31">
        <v>3854.5696000000003</v>
      </c>
      <c r="G270" s="19">
        <v>20236.490400000002</v>
      </c>
      <c r="H270" s="17">
        <v>0.03</v>
      </c>
      <c r="I270" s="18">
        <v>722.7318</v>
      </c>
      <c r="J270" s="20">
        <v>19513.7586</v>
      </c>
    </row>
    <row r="271" spans="1:10" ht="89.25">
      <c r="A271" s="312"/>
      <c r="B271" s="10" t="s">
        <v>2169</v>
      </c>
      <c r="C271" s="8">
        <v>2007</v>
      </c>
      <c r="D271" s="9">
        <v>579.53</v>
      </c>
      <c r="E271" s="17">
        <v>0.02</v>
      </c>
      <c r="F271" s="31">
        <v>92.7248</v>
      </c>
      <c r="G271" s="19">
        <v>486.80519999999996</v>
      </c>
      <c r="H271" s="17">
        <v>0.03</v>
      </c>
      <c r="I271" s="18">
        <v>17.3859</v>
      </c>
      <c r="J271" s="20">
        <v>469.41929999999996</v>
      </c>
    </row>
    <row r="272" spans="1:10" ht="51">
      <c r="A272" s="312"/>
      <c r="B272" s="10" t="s">
        <v>2170</v>
      </c>
      <c r="C272" s="8">
        <v>2007</v>
      </c>
      <c r="D272" s="9">
        <v>1395.37</v>
      </c>
      <c r="E272" s="17">
        <v>0.02</v>
      </c>
      <c r="F272" s="31">
        <v>223.2592</v>
      </c>
      <c r="G272" s="19">
        <v>1172.1108</v>
      </c>
      <c r="H272" s="17">
        <v>0.03</v>
      </c>
      <c r="I272" s="18">
        <v>41.86109999999999</v>
      </c>
      <c r="J272" s="20">
        <v>1130.2496999999998</v>
      </c>
    </row>
    <row r="273" spans="1:10" ht="25.5">
      <c r="A273" s="312"/>
      <c r="B273" s="10" t="s">
        <v>512</v>
      </c>
      <c r="C273" s="8">
        <v>2008</v>
      </c>
      <c r="D273" s="9">
        <v>2259.8</v>
      </c>
      <c r="E273" s="17">
        <v>0.02</v>
      </c>
      <c r="F273" s="31">
        <v>316.37200000000007</v>
      </c>
      <c r="G273" s="19">
        <v>1943.428</v>
      </c>
      <c r="H273" s="17">
        <v>0.03</v>
      </c>
      <c r="I273" s="18">
        <v>67.794</v>
      </c>
      <c r="J273" s="20">
        <v>1875.634</v>
      </c>
    </row>
    <row r="274" spans="1:10" ht="38.25">
      <c r="A274" s="312"/>
      <c r="B274" s="10" t="s">
        <v>2102</v>
      </c>
      <c r="C274" s="8">
        <v>2008</v>
      </c>
      <c r="D274" s="9">
        <v>480</v>
      </c>
      <c r="E274" s="17">
        <v>0.02</v>
      </c>
      <c r="F274" s="31">
        <v>67.2</v>
      </c>
      <c r="G274" s="19">
        <v>412.8</v>
      </c>
      <c r="H274" s="17">
        <v>0.03</v>
      </c>
      <c r="I274" s="18">
        <v>14.399999999999999</v>
      </c>
      <c r="J274" s="20">
        <v>398.40000000000003</v>
      </c>
    </row>
    <row r="275" spans="1:10" ht="51">
      <c r="A275" s="312"/>
      <c r="B275" s="10" t="s">
        <v>2103</v>
      </c>
      <c r="C275" s="8">
        <v>2008</v>
      </c>
      <c r="D275" s="9">
        <v>2480.79</v>
      </c>
      <c r="E275" s="17">
        <v>0.02</v>
      </c>
      <c r="F275" s="31">
        <v>347.31059999999997</v>
      </c>
      <c r="G275" s="19">
        <v>2133.4794</v>
      </c>
      <c r="H275" s="17">
        <v>0.03</v>
      </c>
      <c r="I275" s="18">
        <v>74.4237</v>
      </c>
      <c r="J275" s="20">
        <v>2059.0557000000003</v>
      </c>
    </row>
    <row r="276" spans="1:10" ht="51">
      <c r="A276" s="312"/>
      <c r="B276" s="10" t="s">
        <v>2104</v>
      </c>
      <c r="C276" s="8">
        <v>2008</v>
      </c>
      <c r="D276" s="9">
        <v>650</v>
      </c>
      <c r="E276" s="17">
        <v>0.02</v>
      </c>
      <c r="F276" s="31">
        <v>91</v>
      </c>
      <c r="G276" s="19">
        <v>559</v>
      </c>
      <c r="H276" s="17">
        <v>0.03</v>
      </c>
      <c r="I276" s="18">
        <v>19.5</v>
      </c>
      <c r="J276" s="20">
        <v>539.5</v>
      </c>
    </row>
    <row r="277" spans="1:10" ht="51">
      <c r="A277" s="312"/>
      <c r="B277" s="10" t="s">
        <v>2105</v>
      </c>
      <c r="C277" s="8">
        <v>2008</v>
      </c>
      <c r="D277" s="9">
        <v>133.6</v>
      </c>
      <c r="E277" s="17">
        <v>0.02</v>
      </c>
      <c r="F277" s="31">
        <v>18.704</v>
      </c>
      <c r="G277" s="19">
        <v>114.89599999999999</v>
      </c>
      <c r="H277" s="17">
        <v>0.03</v>
      </c>
      <c r="I277" s="18">
        <v>4.008</v>
      </c>
      <c r="J277" s="20">
        <v>110.88799999999999</v>
      </c>
    </row>
    <row r="278" spans="1:10" ht="12.75">
      <c r="A278" s="312"/>
      <c r="B278" s="10" t="s">
        <v>2106</v>
      </c>
      <c r="C278" s="8">
        <v>2008</v>
      </c>
      <c r="D278" s="9">
        <v>48</v>
      </c>
      <c r="E278" s="17">
        <v>0.02</v>
      </c>
      <c r="F278" s="31">
        <v>6.72</v>
      </c>
      <c r="G278" s="19">
        <v>41.28</v>
      </c>
      <c r="H278" s="17">
        <v>0.03</v>
      </c>
      <c r="I278" s="18">
        <v>1.44</v>
      </c>
      <c r="J278" s="20">
        <v>39.84</v>
      </c>
    </row>
    <row r="279" spans="1:10" ht="25.5">
      <c r="A279" s="312"/>
      <c r="B279" s="10" t="s">
        <v>2107</v>
      </c>
      <c r="C279" s="8">
        <v>2008</v>
      </c>
      <c r="D279" s="9">
        <v>3000</v>
      </c>
      <c r="E279" s="17">
        <v>0.02</v>
      </c>
      <c r="F279" s="31">
        <v>420</v>
      </c>
      <c r="G279" s="19">
        <v>2580</v>
      </c>
      <c r="H279" s="17">
        <v>0.03</v>
      </c>
      <c r="I279" s="18">
        <v>90</v>
      </c>
      <c r="J279" s="20">
        <v>2490</v>
      </c>
    </row>
    <row r="280" spans="1:10" ht="89.25">
      <c r="A280" s="312"/>
      <c r="B280" s="10" t="s">
        <v>2108</v>
      </c>
      <c r="C280" s="8">
        <v>2008</v>
      </c>
      <c r="D280" s="9">
        <v>250</v>
      </c>
      <c r="E280" s="17">
        <v>0.02</v>
      </c>
      <c r="F280" s="31">
        <v>35</v>
      </c>
      <c r="G280" s="19">
        <v>215</v>
      </c>
      <c r="H280" s="17">
        <v>0.03</v>
      </c>
      <c r="I280" s="18">
        <v>7.5</v>
      </c>
      <c r="J280" s="20">
        <v>207.5</v>
      </c>
    </row>
    <row r="281" spans="1:10" ht="12.75">
      <c r="A281" s="312"/>
      <c r="B281" s="10" t="s">
        <v>1776</v>
      </c>
      <c r="C281" s="8">
        <v>2008</v>
      </c>
      <c r="D281" s="9">
        <v>787.2</v>
      </c>
      <c r="E281" s="17">
        <v>0.02</v>
      </c>
      <c r="F281" s="31">
        <v>110.20800000000001</v>
      </c>
      <c r="G281" s="19">
        <v>676.9920000000001</v>
      </c>
      <c r="H281" s="17">
        <v>0.03</v>
      </c>
      <c r="I281" s="18">
        <v>23.616</v>
      </c>
      <c r="J281" s="20">
        <v>653.3760000000001</v>
      </c>
    </row>
    <row r="282" spans="1:10" ht="12.75">
      <c r="A282" s="312"/>
      <c r="B282" s="10" t="s">
        <v>1765</v>
      </c>
      <c r="C282" s="8">
        <v>2008</v>
      </c>
      <c r="D282" s="9">
        <v>1082.03</v>
      </c>
      <c r="E282" s="17">
        <v>0.02</v>
      </c>
      <c r="F282" s="31">
        <v>151.48420000000002</v>
      </c>
      <c r="G282" s="19">
        <v>930.5458</v>
      </c>
      <c r="H282" s="17">
        <v>0.03</v>
      </c>
      <c r="I282" s="18">
        <v>32.460899999999995</v>
      </c>
      <c r="J282" s="20">
        <v>898.0849</v>
      </c>
    </row>
    <row r="283" spans="1:10" ht="51">
      <c r="A283" s="312"/>
      <c r="B283" s="10" t="s">
        <v>2109</v>
      </c>
      <c r="C283" s="8">
        <v>2008</v>
      </c>
      <c r="D283" s="9">
        <v>3000</v>
      </c>
      <c r="E283" s="17">
        <v>0.02</v>
      </c>
      <c r="F283" s="31">
        <v>420</v>
      </c>
      <c r="G283" s="19">
        <v>2580</v>
      </c>
      <c r="H283" s="17">
        <v>0.03</v>
      </c>
      <c r="I283" s="18">
        <v>90</v>
      </c>
      <c r="J283" s="20">
        <v>2490</v>
      </c>
    </row>
    <row r="284" spans="1:10" ht="127.5">
      <c r="A284" s="312"/>
      <c r="B284" s="10" t="s">
        <v>2110</v>
      </c>
      <c r="C284" s="8">
        <v>2008</v>
      </c>
      <c r="D284" s="9">
        <v>6480</v>
      </c>
      <c r="E284" s="17">
        <v>0.02</v>
      </c>
      <c r="F284" s="31">
        <v>907.2</v>
      </c>
      <c r="G284" s="19">
        <v>5572.8</v>
      </c>
      <c r="H284" s="17">
        <v>0.03</v>
      </c>
      <c r="I284" s="18">
        <v>194.4</v>
      </c>
      <c r="J284" s="20">
        <v>5378.400000000001</v>
      </c>
    </row>
    <row r="285" spans="1:10" ht="127.5">
      <c r="A285" s="312"/>
      <c r="B285" s="10" t="s">
        <v>2111</v>
      </c>
      <c r="C285" s="8">
        <v>2008</v>
      </c>
      <c r="D285" s="9">
        <v>2508.2</v>
      </c>
      <c r="E285" s="17">
        <v>0.02</v>
      </c>
      <c r="F285" s="31">
        <v>351.14799999999997</v>
      </c>
      <c r="G285" s="19">
        <v>2157.0519999999997</v>
      </c>
      <c r="H285" s="17">
        <v>0.03</v>
      </c>
      <c r="I285" s="18">
        <v>75.246</v>
      </c>
      <c r="J285" s="20">
        <v>2081.8059999999996</v>
      </c>
    </row>
    <row r="286" spans="1:10" ht="102">
      <c r="A286" s="312"/>
      <c r="B286" s="10" t="s">
        <v>2112</v>
      </c>
      <c r="C286" s="8">
        <v>2008</v>
      </c>
      <c r="D286" s="9">
        <v>1246.8</v>
      </c>
      <c r="E286" s="17">
        <v>0.02</v>
      </c>
      <c r="F286" s="31">
        <v>174.55200000000002</v>
      </c>
      <c r="G286" s="19">
        <v>1072.248</v>
      </c>
      <c r="H286" s="17">
        <v>0.03</v>
      </c>
      <c r="I286" s="18">
        <v>37.403999999999996</v>
      </c>
      <c r="J286" s="20">
        <v>1034.844</v>
      </c>
    </row>
    <row r="287" spans="1:10" ht="89.25">
      <c r="A287" s="312"/>
      <c r="B287" s="10" t="s">
        <v>2113</v>
      </c>
      <c r="C287" s="8">
        <v>2008</v>
      </c>
      <c r="D287" s="9">
        <v>398.4</v>
      </c>
      <c r="E287" s="17">
        <v>0.02</v>
      </c>
      <c r="F287" s="31">
        <v>55.775999999999996</v>
      </c>
      <c r="G287" s="19">
        <v>342.62399999999997</v>
      </c>
      <c r="H287" s="17">
        <v>0.03</v>
      </c>
      <c r="I287" s="18">
        <v>11.951999999999998</v>
      </c>
      <c r="J287" s="20">
        <v>330.67199999999997</v>
      </c>
    </row>
    <row r="288" spans="1:10" ht="127.5">
      <c r="A288" s="312"/>
      <c r="B288" s="10" t="s">
        <v>2114</v>
      </c>
      <c r="C288" s="8">
        <v>2008</v>
      </c>
      <c r="D288" s="9">
        <v>116.19</v>
      </c>
      <c r="E288" s="17">
        <v>0.02</v>
      </c>
      <c r="F288" s="31">
        <v>16.2666</v>
      </c>
      <c r="G288" s="19">
        <v>99.9234</v>
      </c>
      <c r="H288" s="17">
        <v>0.03</v>
      </c>
      <c r="I288" s="18">
        <v>3.4857</v>
      </c>
      <c r="J288" s="20">
        <v>96.4377</v>
      </c>
    </row>
    <row r="289" spans="1:10" ht="140.25">
      <c r="A289" s="312"/>
      <c r="B289" s="10" t="s">
        <v>2115</v>
      </c>
      <c r="C289" s="8">
        <v>2008</v>
      </c>
      <c r="D289" s="9">
        <v>21260.74</v>
      </c>
      <c r="E289" s="17">
        <v>0.02</v>
      </c>
      <c r="F289" s="31">
        <v>2976.5036000000005</v>
      </c>
      <c r="G289" s="19">
        <v>18284.2364</v>
      </c>
      <c r="H289" s="17">
        <v>0.03</v>
      </c>
      <c r="I289" s="18">
        <v>637.8222000000001</v>
      </c>
      <c r="J289" s="20">
        <v>17646.414200000003</v>
      </c>
    </row>
    <row r="290" spans="1:10" ht="76.5">
      <c r="A290" s="312"/>
      <c r="B290" s="10" t="s">
        <v>2116</v>
      </c>
      <c r="C290" s="8">
        <v>2008</v>
      </c>
      <c r="D290" s="9">
        <v>3376.69</v>
      </c>
      <c r="E290" s="17">
        <v>0.02</v>
      </c>
      <c r="F290" s="31">
        <v>472.73660000000007</v>
      </c>
      <c r="G290" s="19">
        <v>2903.9534</v>
      </c>
      <c r="H290" s="17">
        <v>0.03</v>
      </c>
      <c r="I290" s="18">
        <v>101.30069999999999</v>
      </c>
      <c r="J290" s="20">
        <v>2802.6527</v>
      </c>
    </row>
    <row r="291" spans="1:10" ht="76.5">
      <c r="A291" s="312"/>
      <c r="B291" s="10" t="s">
        <v>2117</v>
      </c>
      <c r="C291" s="8">
        <v>2008</v>
      </c>
      <c r="D291" s="9">
        <v>103900.98</v>
      </c>
      <c r="E291" s="17">
        <v>0.02</v>
      </c>
      <c r="F291" s="31">
        <v>14546.1372</v>
      </c>
      <c r="G291" s="19">
        <v>89354.8428</v>
      </c>
      <c r="H291" s="17">
        <v>0.03</v>
      </c>
      <c r="I291" s="18">
        <v>3117.0294</v>
      </c>
      <c r="J291" s="20">
        <v>86237.8134</v>
      </c>
    </row>
    <row r="292" spans="1:10" ht="51">
      <c r="A292" s="312"/>
      <c r="B292" s="10" t="s">
        <v>2118</v>
      </c>
      <c r="C292" s="8">
        <v>2008</v>
      </c>
      <c r="D292" s="9">
        <v>1620</v>
      </c>
      <c r="E292" s="17">
        <v>0.02</v>
      </c>
      <c r="F292" s="31">
        <v>226.8</v>
      </c>
      <c r="G292" s="19">
        <v>1393.2</v>
      </c>
      <c r="H292" s="17">
        <v>0.03</v>
      </c>
      <c r="I292" s="18">
        <v>48.6</v>
      </c>
      <c r="J292" s="20">
        <v>1344.6000000000001</v>
      </c>
    </row>
    <row r="293" spans="1:10" ht="114.75">
      <c r="A293" s="312"/>
      <c r="B293" s="10" t="s">
        <v>2119</v>
      </c>
      <c r="C293" s="8">
        <v>2008</v>
      </c>
      <c r="D293" s="9">
        <v>416.4</v>
      </c>
      <c r="E293" s="17">
        <v>0.02</v>
      </c>
      <c r="F293" s="31">
        <v>58.29599999999999</v>
      </c>
      <c r="G293" s="19">
        <v>358.104</v>
      </c>
      <c r="H293" s="17">
        <v>0.03</v>
      </c>
      <c r="I293" s="18">
        <v>12.491999999999999</v>
      </c>
      <c r="J293" s="20">
        <v>345.61199999999997</v>
      </c>
    </row>
    <row r="294" spans="1:10" ht="25.5">
      <c r="A294" s="312"/>
      <c r="B294" s="10" t="s">
        <v>2120</v>
      </c>
      <c r="C294" s="8">
        <v>2008</v>
      </c>
      <c r="D294" s="9">
        <v>153.17</v>
      </c>
      <c r="E294" s="17">
        <v>0.02</v>
      </c>
      <c r="F294" s="31">
        <v>21.443799999999996</v>
      </c>
      <c r="G294" s="19">
        <v>131.7262</v>
      </c>
      <c r="H294" s="17">
        <v>0.03</v>
      </c>
      <c r="I294" s="18">
        <v>4.5950999999999995</v>
      </c>
      <c r="J294" s="20">
        <v>127.1311</v>
      </c>
    </row>
    <row r="295" spans="1:10" ht="89.25">
      <c r="A295" s="312"/>
      <c r="B295" s="10" t="s">
        <v>2121</v>
      </c>
      <c r="C295" s="8">
        <v>2008</v>
      </c>
      <c r="D295" s="9">
        <v>5000</v>
      </c>
      <c r="E295" s="17">
        <v>0.02</v>
      </c>
      <c r="F295" s="31">
        <v>700</v>
      </c>
      <c r="G295" s="19">
        <v>4300</v>
      </c>
      <c r="H295" s="17">
        <v>0.03</v>
      </c>
      <c r="I295" s="18">
        <v>150</v>
      </c>
      <c r="J295" s="20">
        <v>4150</v>
      </c>
    </row>
    <row r="296" spans="1:10" ht="25.5">
      <c r="A296" s="312"/>
      <c r="B296" s="10" t="s">
        <v>785</v>
      </c>
      <c r="C296" s="8">
        <v>2008</v>
      </c>
      <c r="D296" s="9">
        <v>52187.66</v>
      </c>
      <c r="E296" s="17">
        <v>0.02</v>
      </c>
      <c r="F296" s="31">
        <v>7306.2724</v>
      </c>
      <c r="G296" s="19">
        <v>44881.3876</v>
      </c>
      <c r="H296" s="17">
        <v>0.03</v>
      </c>
      <c r="I296" s="18">
        <v>1565.6298000000002</v>
      </c>
      <c r="J296" s="20">
        <v>43315.7578</v>
      </c>
    </row>
    <row r="297" spans="1:10" ht="25.5">
      <c r="A297" s="312"/>
      <c r="B297" s="10" t="s">
        <v>2122</v>
      </c>
      <c r="C297" s="8">
        <v>2008</v>
      </c>
      <c r="D297" s="9">
        <v>4808.67</v>
      </c>
      <c r="E297" s="17">
        <v>0.02</v>
      </c>
      <c r="F297" s="31">
        <v>673.2138000000001</v>
      </c>
      <c r="G297" s="19">
        <v>4135.4562</v>
      </c>
      <c r="H297" s="17">
        <v>0.03</v>
      </c>
      <c r="I297" s="18">
        <v>144.2601</v>
      </c>
      <c r="J297" s="20">
        <v>3991.1960999999997</v>
      </c>
    </row>
    <row r="298" spans="1:10" ht="25.5">
      <c r="A298" s="312"/>
      <c r="B298" s="10" t="s">
        <v>793</v>
      </c>
      <c r="C298" s="8">
        <v>2008</v>
      </c>
      <c r="D298" s="9">
        <v>666.27</v>
      </c>
      <c r="E298" s="17">
        <v>0.02</v>
      </c>
      <c r="F298" s="31">
        <v>93.27779999999998</v>
      </c>
      <c r="G298" s="19">
        <v>572.9922</v>
      </c>
      <c r="H298" s="17">
        <v>0.03</v>
      </c>
      <c r="I298" s="18">
        <v>19.9881</v>
      </c>
      <c r="J298" s="20">
        <v>553.0041</v>
      </c>
    </row>
    <row r="299" spans="1:10" ht="38.25">
      <c r="A299" s="312"/>
      <c r="B299" s="10" t="s">
        <v>2123</v>
      </c>
      <c r="C299" s="8">
        <v>2008</v>
      </c>
      <c r="D299" s="9">
        <v>10528.21</v>
      </c>
      <c r="E299" s="17">
        <v>0.02</v>
      </c>
      <c r="F299" s="31">
        <v>1473.9494</v>
      </c>
      <c r="G299" s="19">
        <v>9054.2606</v>
      </c>
      <c r="H299" s="17">
        <v>0.03</v>
      </c>
      <c r="I299" s="18">
        <v>315.8463</v>
      </c>
      <c r="J299" s="20">
        <v>8738.4143</v>
      </c>
    </row>
    <row r="300" spans="1:10" ht="25.5">
      <c r="A300" s="312"/>
      <c r="B300" s="10" t="s">
        <v>2124</v>
      </c>
      <c r="C300" s="8">
        <v>2008</v>
      </c>
      <c r="D300" s="9">
        <v>7196.76</v>
      </c>
      <c r="E300" s="17">
        <v>0.02</v>
      </c>
      <c r="F300" s="31">
        <v>1007.5464000000001</v>
      </c>
      <c r="G300" s="19">
        <v>6189.2136</v>
      </c>
      <c r="H300" s="17">
        <v>0.03</v>
      </c>
      <c r="I300" s="18">
        <v>215.90279999999998</v>
      </c>
      <c r="J300" s="20">
        <v>5973.3108</v>
      </c>
    </row>
    <row r="301" spans="1:10" ht="51">
      <c r="A301" s="312"/>
      <c r="B301" s="10" t="s">
        <v>86</v>
      </c>
      <c r="C301" s="8">
        <v>2008</v>
      </c>
      <c r="D301" s="9">
        <v>4548.67</v>
      </c>
      <c r="E301" s="17">
        <v>0.02</v>
      </c>
      <c r="F301" s="31">
        <v>636.8138</v>
      </c>
      <c r="G301" s="19">
        <v>3911.8562</v>
      </c>
      <c r="H301" s="17">
        <v>0.03</v>
      </c>
      <c r="I301" s="18">
        <v>136.4601</v>
      </c>
      <c r="J301" s="20">
        <v>3775.3961</v>
      </c>
    </row>
    <row r="302" spans="1:10" ht="25.5">
      <c r="A302" s="312"/>
      <c r="B302" s="10" t="s">
        <v>2125</v>
      </c>
      <c r="C302" s="8">
        <v>2008</v>
      </c>
      <c r="D302" s="9">
        <v>8935.2</v>
      </c>
      <c r="E302" s="17">
        <v>0.02</v>
      </c>
      <c r="F302" s="31">
        <v>1250.928</v>
      </c>
      <c r="G302" s="19">
        <v>7684.272000000001</v>
      </c>
      <c r="H302" s="17">
        <v>0.03</v>
      </c>
      <c r="I302" s="18">
        <v>268.05600000000004</v>
      </c>
      <c r="J302" s="20">
        <v>7416.216</v>
      </c>
    </row>
    <row r="303" spans="1:10" ht="51">
      <c r="A303" s="312"/>
      <c r="B303" s="10" t="s">
        <v>2126</v>
      </c>
      <c r="C303" s="8">
        <v>2008</v>
      </c>
      <c r="D303" s="9">
        <v>171487.36</v>
      </c>
      <c r="E303" s="17">
        <v>0.02</v>
      </c>
      <c r="F303" s="31">
        <v>24008.2304</v>
      </c>
      <c r="G303" s="19">
        <v>147479.1296</v>
      </c>
      <c r="H303" s="17">
        <v>0.03</v>
      </c>
      <c r="I303" s="18">
        <v>5144.6208</v>
      </c>
      <c r="J303" s="20">
        <v>142334.50879999998</v>
      </c>
    </row>
    <row r="304" spans="1:10" ht="51">
      <c r="A304" s="312"/>
      <c r="B304" s="10" t="s">
        <v>2127</v>
      </c>
      <c r="C304" s="8">
        <v>2008</v>
      </c>
      <c r="D304" s="9">
        <v>220574.42</v>
      </c>
      <c r="E304" s="17">
        <v>0.02</v>
      </c>
      <c r="F304" s="31">
        <v>30880.418800000003</v>
      </c>
      <c r="G304" s="19">
        <v>189694.0012</v>
      </c>
      <c r="H304" s="17">
        <v>0.03</v>
      </c>
      <c r="I304" s="18">
        <v>6617.2326</v>
      </c>
      <c r="J304" s="20">
        <v>183076.7686</v>
      </c>
    </row>
    <row r="305" spans="1:10" ht="63.75">
      <c r="A305" s="312"/>
      <c r="B305" s="10" t="s">
        <v>1137</v>
      </c>
      <c r="C305" s="8">
        <v>2009</v>
      </c>
      <c r="D305" s="9">
        <v>7000</v>
      </c>
      <c r="E305" s="17">
        <v>0.02</v>
      </c>
      <c r="F305" s="31">
        <v>840</v>
      </c>
      <c r="G305" s="19">
        <v>6160</v>
      </c>
      <c r="H305" s="17">
        <v>0.03</v>
      </c>
      <c r="I305" s="18">
        <v>210</v>
      </c>
      <c r="J305" s="20">
        <v>5950</v>
      </c>
    </row>
    <row r="306" spans="1:10" ht="63.75">
      <c r="A306" s="312"/>
      <c r="B306" s="10" t="s">
        <v>2128</v>
      </c>
      <c r="C306" s="8">
        <v>2009</v>
      </c>
      <c r="D306" s="9">
        <v>8197.2</v>
      </c>
      <c r="E306" s="17">
        <v>0.02</v>
      </c>
      <c r="F306" s="31">
        <v>983.6640000000001</v>
      </c>
      <c r="G306" s="19">
        <v>7213.536000000001</v>
      </c>
      <c r="H306" s="17">
        <v>0.03</v>
      </c>
      <c r="I306" s="18">
        <v>245.91600000000003</v>
      </c>
      <c r="J306" s="20">
        <v>6967.620000000001</v>
      </c>
    </row>
    <row r="307" spans="1:10" ht="38.25">
      <c r="A307" s="312"/>
      <c r="B307" s="10" t="s">
        <v>2129</v>
      </c>
      <c r="C307" s="8">
        <v>2009</v>
      </c>
      <c r="D307" s="9">
        <v>1911.74</v>
      </c>
      <c r="E307" s="17">
        <v>0.02</v>
      </c>
      <c r="F307" s="31">
        <v>229.4088</v>
      </c>
      <c r="G307" s="19">
        <v>1682.3312</v>
      </c>
      <c r="H307" s="17">
        <v>0.03</v>
      </c>
      <c r="I307" s="18">
        <v>57.352199999999996</v>
      </c>
      <c r="J307" s="20">
        <v>1624.979</v>
      </c>
    </row>
    <row r="308" spans="1:10" ht="63.75">
      <c r="A308" s="312"/>
      <c r="B308" s="10" t="s">
        <v>2130</v>
      </c>
      <c r="C308" s="8">
        <v>2009</v>
      </c>
      <c r="D308" s="9">
        <v>481.86</v>
      </c>
      <c r="E308" s="17">
        <v>0.02</v>
      </c>
      <c r="F308" s="31">
        <v>57.8232</v>
      </c>
      <c r="G308" s="19">
        <v>424.0368</v>
      </c>
      <c r="H308" s="17">
        <v>0.03</v>
      </c>
      <c r="I308" s="18">
        <v>14.4558</v>
      </c>
      <c r="J308" s="20">
        <v>409.581</v>
      </c>
    </row>
    <row r="309" spans="1:10" ht="51">
      <c r="A309" s="312"/>
      <c r="B309" s="10" t="s">
        <v>2131</v>
      </c>
      <c r="C309" s="8">
        <v>2009</v>
      </c>
      <c r="D309" s="9">
        <v>1200</v>
      </c>
      <c r="E309" s="17">
        <v>0.02</v>
      </c>
      <c r="F309" s="31">
        <v>144</v>
      </c>
      <c r="G309" s="19">
        <v>1056</v>
      </c>
      <c r="H309" s="17">
        <v>0.03</v>
      </c>
      <c r="I309" s="18">
        <v>36</v>
      </c>
      <c r="J309" s="20">
        <v>1020</v>
      </c>
    </row>
    <row r="310" spans="1:10" ht="38.25">
      <c r="A310" s="312"/>
      <c r="B310" s="10" t="s">
        <v>2132</v>
      </c>
      <c r="C310" s="8">
        <v>2009</v>
      </c>
      <c r="D310" s="9">
        <v>120</v>
      </c>
      <c r="E310" s="17">
        <v>0.02</v>
      </c>
      <c r="F310" s="31">
        <v>14.4</v>
      </c>
      <c r="G310" s="19">
        <v>105.6</v>
      </c>
      <c r="H310" s="17">
        <v>0.03</v>
      </c>
      <c r="I310" s="18">
        <v>3.5999999999999996</v>
      </c>
      <c r="J310" s="20">
        <v>102</v>
      </c>
    </row>
    <row r="311" spans="1:10" ht="51">
      <c r="A311" s="312"/>
      <c r="B311" s="10" t="s">
        <v>2133</v>
      </c>
      <c r="C311" s="8">
        <v>2009</v>
      </c>
      <c r="D311" s="9">
        <v>3240</v>
      </c>
      <c r="E311" s="17">
        <v>0.02</v>
      </c>
      <c r="F311" s="31">
        <v>388.8</v>
      </c>
      <c r="G311" s="19">
        <v>2851.2</v>
      </c>
      <c r="H311" s="17">
        <v>0.03</v>
      </c>
      <c r="I311" s="18">
        <v>97.2</v>
      </c>
      <c r="J311" s="20">
        <v>2754</v>
      </c>
    </row>
    <row r="312" spans="1:10" ht="76.5">
      <c r="A312" s="312"/>
      <c r="B312" s="10" t="s">
        <v>2134</v>
      </c>
      <c r="C312" s="8">
        <v>2009</v>
      </c>
      <c r="D312" s="9">
        <v>16771.09</v>
      </c>
      <c r="E312" s="17">
        <v>0.02</v>
      </c>
      <c r="F312" s="31">
        <v>2012.5308000000002</v>
      </c>
      <c r="G312" s="19">
        <v>14758.5592</v>
      </c>
      <c r="H312" s="17">
        <v>0.03</v>
      </c>
      <c r="I312" s="18">
        <v>503.1327</v>
      </c>
      <c r="J312" s="20">
        <v>14255.4265</v>
      </c>
    </row>
    <row r="313" spans="1:10" ht="38.25">
      <c r="A313" s="312"/>
      <c r="B313" s="10" t="s">
        <v>1114</v>
      </c>
      <c r="C313" s="8">
        <v>2009</v>
      </c>
      <c r="D313" s="9">
        <v>4142</v>
      </c>
      <c r="E313" s="17">
        <v>0.02</v>
      </c>
      <c r="F313" s="31">
        <v>497.04</v>
      </c>
      <c r="G313" s="19">
        <v>3644.96</v>
      </c>
      <c r="H313" s="17">
        <v>0.03</v>
      </c>
      <c r="I313" s="18">
        <v>124.25999999999999</v>
      </c>
      <c r="J313" s="20">
        <v>3520.7</v>
      </c>
    </row>
    <row r="314" spans="1:10" ht="63.75">
      <c r="A314" s="312"/>
      <c r="B314" s="10" t="s">
        <v>2135</v>
      </c>
      <c r="C314" s="8">
        <v>2009</v>
      </c>
      <c r="D314" s="9">
        <v>668</v>
      </c>
      <c r="E314" s="17">
        <v>0.02</v>
      </c>
      <c r="F314" s="31">
        <v>80.16</v>
      </c>
      <c r="G314" s="19">
        <v>587.84</v>
      </c>
      <c r="H314" s="17">
        <v>0.03</v>
      </c>
      <c r="I314" s="18">
        <v>20.04</v>
      </c>
      <c r="J314" s="20">
        <v>567.8000000000001</v>
      </c>
    </row>
    <row r="315" spans="1:10" ht="63.75">
      <c r="A315" s="312"/>
      <c r="B315" s="10" t="s">
        <v>2136</v>
      </c>
      <c r="C315" s="8">
        <v>2009</v>
      </c>
      <c r="D315" s="9">
        <v>1145.76</v>
      </c>
      <c r="E315" s="17">
        <v>0.02</v>
      </c>
      <c r="F315" s="31">
        <v>137.4912</v>
      </c>
      <c r="G315" s="19">
        <v>1008.2688</v>
      </c>
      <c r="H315" s="17">
        <v>0.03</v>
      </c>
      <c r="I315" s="18">
        <v>34.3728</v>
      </c>
      <c r="J315" s="20">
        <v>973.8960000000001</v>
      </c>
    </row>
    <row r="316" spans="1:10" ht="63.75">
      <c r="A316" s="312"/>
      <c r="B316" s="10" t="s">
        <v>2137</v>
      </c>
      <c r="C316" s="8">
        <v>2009</v>
      </c>
      <c r="D316" s="9">
        <v>500</v>
      </c>
      <c r="E316" s="17">
        <v>0.02</v>
      </c>
      <c r="F316" s="31">
        <v>60</v>
      </c>
      <c r="G316" s="19">
        <v>440</v>
      </c>
      <c r="H316" s="17">
        <v>0.03</v>
      </c>
      <c r="I316" s="18">
        <v>15</v>
      </c>
      <c r="J316" s="20">
        <v>425</v>
      </c>
    </row>
    <row r="317" spans="1:10" ht="25.5">
      <c r="A317" s="312"/>
      <c r="B317" s="10" t="s">
        <v>2138</v>
      </c>
      <c r="C317" s="8">
        <v>2009</v>
      </c>
      <c r="D317" s="9">
        <v>893.35</v>
      </c>
      <c r="E317" s="17">
        <v>0.02</v>
      </c>
      <c r="F317" s="31">
        <v>107.20200000000001</v>
      </c>
      <c r="G317" s="19">
        <v>786.148</v>
      </c>
      <c r="H317" s="17">
        <v>0.03</v>
      </c>
      <c r="I317" s="18">
        <v>26.8005</v>
      </c>
      <c r="J317" s="20">
        <v>759.3475000000001</v>
      </c>
    </row>
    <row r="318" spans="1:10" ht="25.5">
      <c r="A318" s="312"/>
      <c r="B318" s="10" t="s">
        <v>2139</v>
      </c>
      <c r="C318" s="8">
        <v>2009</v>
      </c>
      <c r="D318" s="9">
        <v>318.68</v>
      </c>
      <c r="E318" s="17">
        <v>0.02</v>
      </c>
      <c r="F318" s="31">
        <v>38.2416</v>
      </c>
      <c r="G318" s="19">
        <v>280.4384</v>
      </c>
      <c r="H318" s="17">
        <v>0.03</v>
      </c>
      <c r="I318" s="18">
        <v>9.5604</v>
      </c>
      <c r="J318" s="20">
        <v>270.878</v>
      </c>
    </row>
    <row r="319" spans="1:10" ht="51">
      <c r="A319" s="312"/>
      <c r="B319" s="10" t="s">
        <v>2140</v>
      </c>
      <c r="C319" s="8">
        <v>2009</v>
      </c>
      <c r="D319" s="9">
        <v>318.23</v>
      </c>
      <c r="E319" s="17">
        <v>0.02</v>
      </c>
      <c r="F319" s="31">
        <v>38.1876</v>
      </c>
      <c r="G319" s="19">
        <v>280.04240000000004</v>
      </c>
      <c r="H319" s="17">
        <v>0.03</v>
      </c>
      <c r="I319" s="18">
        <v>9.5469</v>
      </c>
      <c r="J319" s="20">
        <v>270.49550000000005</v>
      </c>
    </row>
    <row r="320" spans="1:10" ht="25.5">
      <c r="A320" s="312"/>
      <c r="B320" s="10" t="s">
        <v>2141</v>
      </c>
      <c r="C320" s="8">
        <v>2009</v>
      </c>
      <c r="D320" s="9">
        <v>3119</v>
      </c>
      <c r="E320" s="17">
        <v>0.02</v>
      </c>
      <c r="F320" s="31">
        <v>374.28000000000003</v>
      </c>
      <c r="G320" s="19">
        <v>2744.72</v>
      </c>
      <c r="H320" s="17">
        <v>0.03</v>
      </c>
      <c r="I320" s="18">
        <v>93.57</v>
      </c>
      <c r="J320" s="20">
        <v>2651.1499999999996</v>
      </c>
    </row>
    <row r="321" spans="1:10" ht="25.5">
      <c r="A321" s="312"/>
      <c r="B321" s="10" t="s">
        <v>785</v>
      </c>
      <c r="C321" s="8">
        <v>2009</v>
      </c>
      <c r="D321" s="9">
        <v>37579.11</v>
      </c>
      <c r="E321" s="17">
        <v>0.02</v>
      </c>
      <c r="F321" s="31">
        <v>4509.4932</v>
      </c>
      <c r="G321" s="19">
        <v>33069.6168</v>
      </c>
      <c r="H321" s="17">
        <v>0.03</v>
      </c>
      <c r="I321" s="18">
        <v>1127.3733</v>
      </c>
      <c r="J321" s="20">
        <v>31942.243500000004</v>
      </c>
    </row>
    <row r="322" spans="1:10" ht="25.5">
      <c r="A322" s="312"/>
      <c r="B322" s="10" t="s">
        <v>790</v>
      </c>
      <c r="C322" s="8">
        <v>2009</v>
      </c>
      <c r="D322" s="9">
        <v>271.01</v>
      </c>
      <c r="E322" s="17">
        <v>0.02</v>
      </c>
      <c r="F322" s="31">
        <v>32.5212</v>
      </c>
      <c r="G322" s="19">
        <v>238.4888</v>
      </c>
      <c r="H322" s="17">
        <v>0.03</v>
      </c>
      <c r="I322" s="18">
        <v>8.1303</v>
      </c>
      <c r="J322" s="20">
        <v>230.3585</v>
      </c>
    </row>
    <row r="323" spans="1:10" ht="38.25">
      <c r="A323" s="312"/>
      <c r="B323" s="10" t="s">
        <v>2123</v>
      </c>
      <c r="C323" s="8">
        <v>2009</v>
      </c>
      <c r="D323" s="9">
        <v>29700</v>
      </c>
      <c r="E323" s="17">
        <v>0.02</v>
      </c>
      <c r="F323" s="31">
        <v>3564</v>
      </c>
      <c r="G323" s="19">
        <v>26136</v>
      </c>
      <c r="H323" s="17">
        <v>0.03</v>
      </c>
      <c r="I323" s="18">
        <v>891</v>
      </c>
      <c r="J323" s="20">
        <v>25245</v>
      </c>
    </row>
    <row r="324" spans="1:10" ht="51">
      <c r="A324" s="312"/>
      <c r="B324" s="10" t="s">
        <v>2126</v>
      </c>
      <c r="C324" s="8">
        <v>2009</v>
      </c>
      <c r="D324" s="9">
        <v>49916.78</v>
      </c>
      <c r="E324" s="17">
        <v>0.02</v>
      </c>
      <c r="F324" s="31">
        <v>5990.0136</v>
      </c>
      <c r="G324" s="19">
        <v>43926.7664</v>
      </c>
      <c r="H324" s="17">
        <v>0.03</v>
      </c>
      <c r="I324" s="18">
        <v>1497.5033999999998</v>
      </c>
      <c r="J324" s="20">
        <v>42429.263</v>
      </c>
    </row>
    <row r="325" spans="1:10" ht="38.25">
      <c r="A325" s="312"/>
      <c r="B325" s="10" t="s">
        <v>2142</v>
      </c>
      <c r="C325" s="8">
        <v>2009</v>
      </c>
      <c r="D325" s="9">
        <v>4156.69</v>
      </c>
      <c r="E325" s="17">
        <v>0.02</v>
      </c>
      <c r="F325" s="31">
        <v>498.8028</v>
      </c>
      <c r="G325" s="19">
        <v>3657.8871999999997</v>
      </c>
      <c r="H325" s="17">
        <v>0.03</v>
      </c>
      <c r="I325" s="18">
        <v>124.70069999999998</v>
      </c>
      <c r="J325" s="20">
        <v>3533.1865</v>
      </c>
    </row>
    <row r="326" spans="1:10" ht="25.5">
      <c r="A326" s="312"/>
      <c r="B326" s="10" t="s">
        <v>2143</v>
      </c>
      <c r="C326" s="8">
        <v>2010</v>
      </c>
      <c r="D326" s="9">
        <v>4431.28</v>
      </c>
      <c r="E326" s="17">
        <v>0.02</v>
      </c>
      <c r="F326" s="31">
        <v>443.128</v>
      </c>
      <c r="G326" s="19">
        <v>3988.1519999999996</v>
      </c>
      <c r="H326" s="17">
        <v>0.03</v>
      </c>
      <c r="I326" s="18">
        <v>132.9384</v>
      </c>
      <c r="J326" s="20">
        <v>3855.2135999999996</v>
      </c>
    </row>
    <row r="327" spans="1:10" ht="51">
      <c r="A327" s="312"/>
      <c r="B327" s="10" t="s">
        <v>2144</v>
      </c>
      <c r="C327" s="8">
        <v>2010</v>
      </c>
      <c r="D327" s="9">
        <v>6000</v>
      </c>
      <c r="E327" s="17">
        <v>0.02</v>
      </c>
      <c r="F327" s="31">
        <v>600</v>
      </c>
      <c r="G327" s="19">
        <v>5400</v>
      </c>
      <c r="H327" s="17">
        <v>0.03</v>
      </c>
      <c r="I327" s="18">
        <v>180</v>
      </c>
      <c r="J327" s="20">
        <v>5220</v>
      </c>
    </row>
    <row r="328" spans="1:10" ht="25.5">
      <c r="A328" s="312"/>
      <c r="B328" s="10" t="s">
        <v>2145</v>
      </c>
      <c r="C328" s="8">
        <v>2010</v>
      </c>
      <c r="D328" s="9">
        <v>441.6</v>
      </c>
      <c r="E328" s="17">
        <v>0.02</v>
      </c>
      <c r="F328" s="31">
        <v>44.160000000000004</v>
      </c>
      <c r="G328" s="19">
        <v>397.44</v>
      </c>
      <c r="H328" s="17">
        <v>0.03</v>
      </c>
      <c r="I328" s="18">
        <v>13.248</v>
      </c>
      <c r="J328" s="20">
        <v>384.192</v>
      </c>
    </row>
    <row r="329" spans="1:10" ht="38.25">
      <c r="A329" s="312"/>
      <c r="B329" s="10" t="s">
        <v>2146</v>
      </c>
      <c r="C329" s="8">
        <v>2010</v>
      </c>
      <c r="D329" s="9">
        <v>816</v>
      </c>
      <c r="E329" s="17">
        <v>0.02</v>
      </c>
      <c r="F329" s="31">
        <v>81.60000000000001</v>
      </c>
      <c r="G329" s="19">
        <v>734.4</v>
      </c>
      <c r="H329" s="17">
        <v>0.03</v>
      </c>
      <c r="I329" s="18">
        <v>24.48</v>
      </c>
      <c r="J329" s="20">
        <v>709.92</v>
      </c>
    </row>
    <row r="330" spans="1:10" ht="89.25">
      <c r="A330" s="312"/>
      <c r="B330" s="10" t="s">
        <v>2147</v>
      </c>
      <c r="C330" s="8">
        <v>2010</v>
      </c>
      <c r="D330" s="9">
        <v>4419.13</v>
      </c>
      <c r="E330" s="17">
        <v>0.02</v>
      </c>
      <c r="F330" s="31">
        <v>441.913</v>
      </c>
      <c r="G330" s="19">
        <v>3977.217</v>
      </c>
      <c r="H330" s="17">
        <v>0.03</v>
      </c>
      <c r="I330" s="18">
        <v>132.5739</v>
      </c>
      <c r="J330" s="20">
        <v>3844.6431000000002</v>
      </c>
    </row>
    <row r="331" spans="1:10" ht="38.25">
      <c r="A331" s="312"/>
      <c r="B331" s="10" t="s">
        <v>2123</v>
      </c>
      <c r="C331" s="8">
        <v>2010</v>
      </c>
      <c r="D331" s="9">
        <v>5399.53</v>
      </c>
      <c r="E331" s="17">
        <v>0.02</v>
      </c>
      <c r="F331" s="31">
        <v>539.953</v>
      </c>
      <c r="G331" s="19">
        <v>4859.576999999999</v>
      </c>
      <c r="H331" s="17">
        <v>0.03</v>
      </c>
      <c r="I331" s="18">
        <v>161.9859</v>
      </c>
      <c r="J331" s="20">
        <v>4697.5911</v>
      </c>
    </row>
    <row r="332" spans="1:10" ht="51">
      <c r="A332" s="312"/>
      <c r="B332" s="10" t="s">
        <v>2148</v>
      </c>
      <c r="C332" s="8">
        <v>2010</v>
      </c>
      <c r="D332" s="9">
        <v>8000</v>
      </c>
      <c r="E332" s="17">
        <v>0.02</v>
      </c>
      <c r="F332" s="31">
        <v>800</v>
      </c>
      <c r="G332" s="19">
        <v>7200</v>
      </c>
      <c r="H332" s="17">
        <v>0.03</v>
      </c>
      <c r="I332" s="18">
        <v>240</v>
      </c>
      <c r="J332" s="20">
        <v>6960</v>
      </c>
    </row>
    <row r="333" spans="1:10" ht="38.25">
      <c r="A333" s="312"/>
      <c r="B333" s="10" t="s">
        <v>2149</v>
      </c>
      <c r="C333" s="8">
        <v>2010</v>
      </c>
      <c r="D333" s="9">
        <v>11670.85</v>
      </c>
      <c r="E333" s="17">
        <v>0.02</v>
      </c>
      <c r="F333" s="31">
        <v>1167.085</v>
      </c>
      <c r="G333" s="19">
        <v>10503.765</v>
      </c>
      <c r="H333" s="17">
        <v>0.03</v>
      </c>
      <c r="I333" s="18">
        <v>350.1255</v>
      </c>
      <c r="J333" s="20">
        <v>10153.6395</v>
      </c>
    </row>
    <row r="334" spans="1:10" ht="38.25">
      <c r="A334" s="312"/>
      <c r="B334" s="10" t="s">
        <v>2149</v>
      </c>
      <c r="C334" s="8">
        <v>2010</v>
      </c>
      <c r="D334" s="9">
        <v>29437.74</v>
      </c>
      <c r="E334" s="17">
        <v>0.02</v>
      </c>
      <c r="F334" s="31">
        <v>2943.7740000000003</v>
      </c>
      <c r="G334" s="19">
        <v>26493.966</v>
      </c>
      <c r="H334" s="17">
        <v>0.03</v>
      </c>
      <c r="I334" s="18">
        <v>883.1322</v>
      </c>
      <c r="J334" s="20">
        <v>25610.8338</v>
      </c>
    </row>
    <row r="335" spans="1:10" ht="38.25">
      <c r="A335" s="312"/>
      <c r="B335" s="10" t="s">
        <v>2150</v>
      </c>
      <c r="C335" s="8">
        <v>2010</v>
      </c>
      <c r="D335" s="9">
        <v>876.23</v>
      </c>
      <c r="E335" s="17">
        <v>0.02</v>
      </c>
      <c r="F335" s="31">
        <v>87.62299999999999</v>
      </c>
      <c r="G335" s="19">
        <v>788.607</v>
      </c>
      <c r="H335" s="17">
        <v>0.03</v>
      </c>
      <c r="I335" s="18">
        <v>26.2869</v>
      </c>
      <c r="J335" s="20">
        <v>762.3201</v>
      </c>
    </row>
    <row r="336" spans="1:10" ht="38.25">
      <c r="A336" s="312"/>
      <c r="B336" s="10" t="s">
        <v>2151</v>
      </c>
      <c r="C336" s="8">
        <v>2011</v>
      </c>
      <c r="D336" s="9">
        <v>84.02</v>
      </c>
      <c r="E336" s="17">
        <v>0.02</v>
      </c>
      <c r="F336" s="31">
        <v>6.7216</v>
      </c>
      <c r="G336" s="19">
        <v>77.2984</v>
      </c>
      <c r="H336" s="17">
        <v>0.03</v>
      </c>
      <c r="I336" s="18">
        <v>2.5206</v>
      </c>
      <c r="J336" s="20">
        <v>74.7778</v>
      </c>
    </row>
    <row r="337" spans="1:10" ht="25.5">
      <c r="A337" s="312"/>
      <c r="B337" s="10" t="s">
        <v>2152</v>
      </c>
      <c r="C337" s="8">
        <v>2011</v>
      </c>
      <c r="D337" s="9">
        <v>107.98</v>
      </c>
      <c r="E337" s="17">
        <v>0.02</v>
      </c>
      <c r="F337" s="31">
        <v>8.6384</v>
      </c>
      <c r="G337" s="19">
        <v>99.3416</v>
      </c>
      <c r="H337" s="17">
        <v>0.03</v>
      </c>
      <c r="I337" s="18">
        <v>3.2394</v>
      </c>
      <c r="J337" s="20">
        <v>96.1022</v>
      </c>
    </row>
    <row r="338" spans="1:10" ht="12.75">
      <c r="A338" s="312"/>
      <c r="B338" s="10" t="s">
        <v>2153</v>
      </c>
      <c r="C338" s="8">
        <v>2011</v>
      </c>
      <c r="D338" s="9">
        <v>9103.89</v>
      </c>
      <c r="E338" s="17">
        <v>0.02</v>
      </c>
      <c r="F338" s="31">
        <v>728.3112</v>
      </c>
      <c r="G338" s="19">
        <v>8375.5788</v>
      </c>
      <c r="H338" s="17">
        <v>0.03</v>
      </c>
      <c r="I338" s="18">
        <v>273.1167</v>
      </c>
      <c r="J338" s="20">
        <v>8102.4621</v>
      </c>
    </row>
    <row r="339" spans="1:10" ht="25.5">
      <c r="A339" s="312"/>
      <c r="B339" s="10" t="s">
        <v>2154</v>
      </c>
      <c r="C339" s="8">
        <v>2011</v>
      </c>
      <c r="D339" s="9">
        <v>644.75</v>
      </c>
      <c r="E339" s="17">
        <v>0.02</v>
      </c>
      <c r="F339" s="31">
        <v>51.58</v>
      </c>
      <c r="G339" s="19">
        <v>593.17</v>
      </c>
      <c r="H339" s="17">
        <v>0.03</v>
      </c>
      <c r="I339" s="18">
        <v>19.342499999999998</v>
      </c>
      <c r="J339" s="20">
        <v>573.8275</v>
      </c>
    </row>
    <row r="340" spans="1:10" ht="76.5">
      <c r="A340" s="312"/>
      <c r="B340" s="10" t="s">
        <v>2155</v>
      </c>
      <c r="C340" s="8">
        <v>2011</v>
      </c>
      <c r="D340" s="9">
        <v>240</v>
      </c>
      <c r="E340" s="17">
        <v>0.02</v>
      </c>
      <c r="F340" s="31">
        <v>19.2</v>
      </c>
      <c r="G340" s="19">
        <v>220.8</v>
      </c>
      <c r="H340" s="17">
        <v>0.03</v>
      </c>
      <c r="I340" s="18">
        <v>7.199999999999999</v>
      </c>
      <c r="J340" s="20">
        <v>213.60000000000002</v>
      </c>
    </row>
    <row r="341" spans="1:10" ht="89.25">
      <c r="A341" s="312"/>
      <c r="B341" s="10" t="s">
        <v>1833</v>
      </c>
      <c r="C341" s="8">
        <v>2012</v>
      </c>
      <c r="D341" s="9">
        <v>5499.45</v>
      </c>
      <c r="E341" s="17">
        <v>0.02</v>
      </c>
      <c r="F341" s="31">
        <v>329.967</v>
      </c>
      <c r="G341" s="19">
        <v>5169.483</v>
      </c>
      <c r="H341" s="17">
        <v>0.03</v>
      </c>
      <c r="I341" s="18">
        <v>164.9835</v>
      </c>
      <c r="J341" s="20">
        <v>5004.4995</v>
      </c>
    </row>
    <row r="342" spans="1:10" ht="25.5">
      <c r="A342" s="312"/>
      <c r="B342" s="10" t="s">
        <v>1834</v>
      </c>
      <c r="C342" s="8">
        <v>2012</v>
      </c>
      <c r="D342" s="9">
        <v>139.15</v>
      </c>
      <c r="E342" s="17">
        <v>0.02</v>
      </c>
      <c r="F342" s="31">
        <v>8.349</v>
      </c>
      <c r="G342" s="19">
        <v>130.80100000000002</v>
      </c>
      <c r="H342" s="17">
        <v>0.03</v>
      </c>
      <c r="I342" s="18">
        <v>4.1745</v>
      </c>
      <c r="J342" s="20">
        <v>126.62650000000002</v>
      </c>
    </row>
    <row r="343" spans="1:10" ht="38.25">
      <c r="A343" s="312"/>
      <c r="B343" s="10" t="s">
        <v>1835</v>
      </c>
      <c r="C343" s="8">
        <v>2012</v>
      </c>
      <c r="D343" s="9">
        <v>149.98</v>
      </c>
      <c r="E343" s="17">
        <v>0.02</v>
      </c>
      <c r="F343" s="31">
        <v>8.9988</v>
      </c>
      <c r="G343" s="19">
        <v>140.9812</v>
      </c>
      <c r="H343" s="17">
        <v>0.03</v>
      </c>
      <c r="I343" s="18">
        <v>4.4994</v>
      </c>
      <c r="J343" s="20">
        <v>136.4818</v>
      </c>
    </row>
    <row r="344" spans="1:10" ht="51">
      <c r="A344" s="312"/>
      <c r="B344" s="10" t="s">
        <v>1836</v>
      </c>
      <c r="C344" s="8">
        <v>2012</v>
      </c>
      <c r="D344" s="9">
        <v>3000</v>
      </c>
      <c r="E344" s="17">
        <v>0.02</v>
      </c>
      <c r="F344" s="31">
        <v>180</v>
      </c>
      <c r="G344" s="19">
        <v>2820</v>
      </c>
      <c r="H344" s="17">
        <v>0.03</v>
      </c>
      <c r="I344" s="18">
        <v>90</v>
      </c>
      <c r="J344" s="20">
        <v>2730</v>
      </c>
    </row>
    <row r="345" spans="1:10" ht="25.5">
      <c r="A345" s="312"/>
      <c r="B345" s="10" t="s">
        <v>1837</v>
      </c>
      <c r="C345" s="8">
        <v>2012</v>
      </c>
      <c r="D345" s="9">
        <v>1089</v>
      </c>
      <c r="E345" s="17">
        <v>0.02</v>
      </c>
      <c r="F345" s="31">
        <v>65.34</v>
      </c>
      <c r="G345" s="19">
        <v>1023.66</v>
      </c>
      <c r="H345" s="17">
        <v>0.03</v>
      </c>
      <c r="I345" s="18">
        <v>32.67</v>
      </c>
      <c r="J345" s="20">
        <v>990.99</v>
      </c>
    </row>
    <row r="346" spans="1:10" ht="63.75">
      <c r="A346" s="312"/>
      <c r="B346" s="10" t="s">
        <v>1838</v>
      </c>
      <c r="C346" s="8">
        <v>2012</v>
      </c>
      <c r="D346" s="9">
        <v>624.42</v>
      </c>
      <c r="E346" s="17">
        <v>0.02</v>
      </c>
      <c r="F346" s="31">
        <v>37.465199999999996</v>
      </c>
      <c r="G346" s="19">
        <v>586.9548</v>
      </c>
      <c r="H346" s="17">
        <v>0.03</v>
      </c>
      <c r="I346" s="18">
        <v>18.732599999999998</v>
      </c>
      <c r="J346" s="20">
        <v>568.2221999999999</v>
      </c>
    </row>
    <row r="347" spans="1:10" ht="25.5">
      <c r="A347" s="312"/>
      <c r="B347" s="10" t="s">
        <v>1839</v>
      </c>
      <c r="C347" s="8">
        <v>2012</v>
      </c>
      <c r="D347" s="9">
        <v>171.1</v>
      </c>
      <c r="E347" s="17">
        <v>0.02</v>
      </c>
      <c r="F347" s="31">
        <v>10.266</v>
      </c>
      <c r="G347" s="19">
        <v>160.834</v>
      </c>
      <c r="H347" s="17">
        <v>0.03</v>
      </c>
      <c r="I347" s="18">
        <v>5.133</v>
      </c>
      <c r="J347" s="20">
        <v>155.701</v>
      </c>
    </row>
    <row r="348" spans="1:10" ht="51">
      <c r="A348" s="312"/>
      <c r="B348" s="10" t="s">
        <v>1840</v>
      </c>
      <c r="C348" s="8">
        <v>2012</v>
      </c>
      <c r="D348" s="9">
        <v>346</v>
      </c>
      <c r="E348" s="17">
        <v>0.02</v>
      </c>
      <c r="F348" s="31">
        <v>20.76</v>
      </c>
      <c r="G348" s="19">
        <v>325.24</v>
      </c>
      <c r="H348" s="17">
        <v>0.03</v>
      </c>
      <c r="I348" s="18">
        <v>10.379999999999999</v>
      </c>
      <c r="J348" s="20">
        <v>314.86</v>
      </c>
    </row>
    <row r="349" spans="1:10" ht="25.5">
      <c r="A349" s="312"/>
      <c r="B349" s="10" t="s">
        <v>1841</v>
      </c>
      <c r="C349" s="8">
        <v>2012</v>
      </c>
      <c r="D349" s="9">
        <v>15</v>
      </c>
      <c r="E349" s="17">
        <v>0.02</v>
      </c>
      <c r="F349" s="31">
        <v>0.9</v>
      </c>
      <c r="G349" s="19">
        <v>14.1</v>
      </c>
      <c r="H349" s="17">
        <v>0.03</v>
      </c>
      <c r="I349" s="18">
        <v>0.44999999999999996</v>
      </c>
      <c r="J349" s="20">
        <v>13.65</v>
      </c>
    </row>
    <row r="350" spans="1:10" ht="25.5">
      <c r="A350" s="312"/>
      <c r="B350" s="10" t="s">
        <v>1842</v>
      </c>
      <c r="C350" s="8">
        <v>2012</v>
      </c>
      <c r="D350" s="9">
        <v>40.6</v>
      </c>
      <c r="E350" s="17">
        <v>0.02</v>
      </c>
      <c r="F350" s="31">
        <v>2.4360000000000004</v>
      </c>
      <c r="G350" s="19">
        <v>38.164</v>
      </c>
      <c r="H350" s="17">
        <v>0.03</v>
      </c>
      <c r="I350" s="18">
        <v>1.218</v>
      </c>
      <c r="J350" s="20">
        <v>36.946</v>
      </c>
    </row>
    <row r="351" spans="1:10" ht="12.75">
      <c r="A351" s="312"/>
      <c r="B351" s="10" t="s">
        <v>1843</v>
      </c>
      <c r="C351" s="8">
        <v>2012</v>
      </c>
      <c r="D351" s="9">
        <v>22.75</v>
      </c>
      <c r="E351" s="17">
        <v>0.02</v>
      </c>
      <c r="F351" s="31">
        <v>1.365</v>
      </c>
      <c r="G351" s="19">
        <v>21.385</v>
      </c>
      <c r="H351" s="17">
        <v>0.03</v>
      </c>
      <c r="I351" s="18">
        <v>0.6825</v>
      </c>
      <c r="J351" s="20">
        <v>20.7025</v>
      </c>
    </row>
    <row r="352" spans="1:10" ht="63.75">
      <c r="A352" s="312"/>
      <c r="B352" s="10" t="s">
        <v>760</v>
      </c>
      <c r="C352" s="8">
        <v>2012</v>
      </c>
      <c r="D352" s="9">
        <v>500</v>
      </c>
      <c r="E352" s="17">
        <v>0.02</v>
      </c>
      <c r="F352" s="31">
        <v>30</v>
      </c>
      <c r="G352" s="19">
        <v>470</v>
      </c>
      <c r="H352" s="17">
        <v>0.03</v>
      </c>
      <c r="I352" s="18">
        <v>15</v>
      </c>
      <c r="J352" s="20">
        <v>455</v>
      </c>
    </row>
    <row r="353" spans="1:10" ht="63.75">
      <c r="A353" s="312"/>
      <c r="B353" s="10" t="s">
        <v>761</v>
      </c>
      <c r="C353" s="8">
        <v>2012</v>
      </c>
      <c r="D353" s="9">
        <v>907.5</v>
      </c>
      <c r="E353" s="17">
        <v>0.02</v>
      </c>
      <c r="F353" s="31">
        <v>54.45</v>
      </c>
      <c r="G353" s="19">
        <v>853.05</v>
      </c>
      <c r="H353" s="17">
        <v>0.03</v>
      </c>
      <c r="I353" s="18">
        <v>27.224999999999998</v>
      </c>
      <c r="J353" s="20">
        <v>825.8249999999999</v>
      </c>
    </row>
    <row r="354" spans="1:10" ht="38.25">
      <c r="A354" s="312"/>
      <c r="B354" s="10" t="s">
        <v>762</v>
      </c>
      <c r="C354" s="8">
        <v>2012</v>
      </c>
      <c r="D354" s="9">
        <v>665.5</v>
      </c>
      <c r="E354" s="17">
        <v>0.02</v>
      </c>
      <c r="F354" s="31">
        <v>39.93</v>
      </c>
      <c r="G354" s="19">
        <v>625.57</v>
      </c>
      <c r="H354" s="17">
        <v>0.03</v>
      </c>
      <c r="I354" s="18">
        <v>19.965</v>
      </c>
      <c r="J354" s="20">
        <v>605.605</v>
      </c>
    </row>
    <row r="355" spans="1:10" ht="25.5">
      <c r="A355" s="312"/>
      <c r="B355" s="10" t="s">
        <v>2154</v>
      </c>
      <c r="C355" s="8">
        <v>2012</v>
      </c>
      <c r="D355" s="9">
        <v>11549.03</v>
      </c>
      <c r="E355" s="17">
        <v>0.02</v>
      </c>
      <c r="F355" s="31">
        <v>692.9418000000001</v>
      </c>
      <c r="G355" s="19">
        <v>10856.0882</v>
      </c>
      <c r="H355" s="17">
        <v>0.03</v>
      </c>
      <c r="I355" s="18">
        <v>346.47090000000003</v>
      </c>
      <c r="J355" s="20">
        <v>10509.6173</v>
      </c>
    </row>
    <row r="356" spans="1:10" ht="51">
      <c r="A356" s="312"/>
      <c r="B356" s="10" t="s">
        <v>763</v>
      </c>
      <c r="C356" s="8">
        <v>2013</v>
      </c>
      <c r="D356" s="9">
        <v>1820</v>
      </c>
      <c r="E356" s="17">
        <v>0.02</v>
      </c>
      <c r="F356" s="31">
        <v>72.8</v>
      </c>
      <c r="G356" s="19">
        <v>1747.2</v>
      </c>
      <c r="H356" s="17">
        <v>0.03</v>
      </c>
      <c r="I356" s="18">
        <v>54.6</v>
      </c>
      <c r="J356" s="20">
        <v>1692.6000000000001</v>
      </c>
    </row>
    <row r="357" spans="1:10" ht="25.5">
      <c r="A357" s="312"/>
      <c r="B357" s="10" t="s">
        <v>764</v>
      </c>
      <c r="C357" s="8">
        <v>2013</v>
      </c>
      <c r="D357" s="9">
        <v>267</v>
      </c>
      <c r="E357" s="17">
        <v>0.02</v>
      </c>
      <c r="F357" s="31">
        <v>10.68</v>
      </c>
      <c r="G357" s="19">
        <v>256.32</v>
      </c>
      <c r="H357" s="17">
        <v>0.03</v>
      </c>
      <c r="I357" s="18">
        <v>8.01</v>
      </c>
      <c r="J357" s="20">
        <v>248.31</v>
      </c>
    </row>
    <row r="358" spans="1:10" ht="25.5">
      <c r="A358" s="312"/>
      <c r="B358" s="10" t="s">
        <v>765</v>
      </c>
      <c r="C358" s="8">
        <v>2013</v>
      </c>
      <c r="D358" s="9">
        <v>221</v>
      </c>
      <c r="E358" s="17">
        <v>0.02</v>
      </c>
      <c r="F358" s="31">
        <v>8.84</v>
      </c>
      <c r="G358" s="19">
        <v>212.16</v>
      </c>
      <c r="H358" s="17">
        <v>0.03</v>
      </c>
      <c r="I358" s="18">
        <v>6.63</v>
      </c>
      <c r="J358" s="20">
        <v>205.53</v>
      </c>
    </row>
    <row r="359" spans="1:10" ht="51">
      <c r="A359" s="312"/>
      <c r="B359" s="10" t="s">
        <v>766</v>
      </c>
      <c r="C359" s="8">
        <v>2013</v>
      </c>
      <c r="D359" s="9">
        <v>39.7</v>
      </c>
      <c r="E359" s="17">
        <v>0.02</v>
      </c>
      <c r="F359" s="31">
        <v>1.588</v>
      </c>
      <c r="G359" s="19">
        <v>38.112</v>
      </c>
      <c r="H359" s="17">
        <v>0.03</v>
      </c>
      <c r="I359" s="18">
        <v>1.191</v>
      </c>
      <c r="J359" s="20">
        <v>36.921</v>
      </c>
    </row>
    <row r="360" spans="1:10" ht="25.5">
      <c r="A360" s="312"/>
      <c r="B360" s="10" t="s">
        <v>767</v>
      </c>
      <c r="C360" s="8">
        <v>2013</v>
      </c>
      <c r="D360" s="9">
        <v>217.8</v>
      </c>
      <c r="E360" s="17">
        <v>0.02</v>
      </c>
      <c r="F360" s="31">
        <v>8.712000000000002</v>
      </c>
      <c r="G360" s="19">
        <v>209.08800000000002</v>
      </c>
      <c r="H360" s="17">
        <v>0.03</v>
      </c>
      <c r="I360" s="18">
        <v>6.534</v>
      </c>
      <c r="J360" s="20">
        <v>202.55400000000003</v>
      </c>
    </row>
    <row r="361" spans="1:10" ht="12.75">
      <c r="A361" s="312"/>
      <c r="B361" s="10" t="s">
        <v>768</v>
      </c>
      <c r="C361" s="8">
        <v>2013</v>
      </c>
      <c r="D361" s="9">
        <v>73.57</v>
      </c>
      <c r="E361" s="17">
        <v>0.02</v>
      </c>
      <c r="F361" s="31">
        <v>2.9427999999999996</v>
      </c>
      <c r="G361" s="19">
        <v>70.62719999999999</v>
      </c>
      <c r="H361" s="17">
        <v>0.03</v>
      </c>
      <c r="I361" s="18">
        <v>2.2070999999999996</v>
      </c>
      <c r="J361" s="20">
        <v>68.42009999999999</v>
      </c>
    </row>
    <row r="362" spans="1:10" ht="102">
      <c r="A362" s="312"/>
      <c r="B362" s="10" t="s">
        <v>2171</v>
      </c>
      <c r="C362" s="8">
        <v>2013</v>
      </c>
      <c r="D362" s="9">
        <v>1299.9</v>
      </c>
      <c r="E362" s="17">
        <v>0.02</v>
      </c>
      <c r="F362" s="31">
        <v>51.996</v>
      </c>
      <c r="G362" s="19">
        <v>1247.904</v>
      </c>
      <c r="H362" s="17">
        <v>0.03</v>
      </c>
      <c r="I362" s="18">
        <v>38.997</v>
      </c>
      <c r="J362" s="20">
        <v>1208.907</v>
      </c>
    </row>
    <row r="363" spans="1:10" ht="127.5">
      <c r="A363" s="312"/>
      <c r="B363" s="10" t="s">
        <v>769</v>
      </c>
      <c r="C363" s="8">
        <v>2014</v>
      </c>
      <c r="D363" s="9">
        <v>42.57</v>
      </c>
      <c r="E363" s="17">
        <v>0.02</v>
      </c>
      <c r="F363" s="31">
        <v>0.8514</v>
      </c>
      <c r="G363" s="19">
        <v>41.7186</v>
      </c>
      <c r="H363" s="17">
        <v>0.03</v>
      </c>
      <c r="I363" s="18">
        <v>1.2771</v>
      </c>
      <c r="J363" s="20">
        <v>40.441500000000005</v>
      </c>
    </row>
    <row r="364" spans="1:10" ht="102">
      <c r="A364" s="312"/>
      <c r="B364" s="10" t="s">
        <v>434</v>
      </c>
      <c r="C364" s="8">
        <v>2014</v>
      </c>
      <c r="D364" s="9">
        <v>20.77</v>
      </c>
      <c r="E364" s="17">
        <v>0.02</v>
      </c>
      <c r="F364" s="31">
        <v>0.4154</v>
      </c>
      <c r="G364" s="19">
        <v>20.354599999999998</v>
      </c>
      <c r="H364" s="17">
        <v>0.03</v>
      </c>
      <c r="I364" s="18">
        <v>0.6231</v>
      </c>
      <c r="J364" s="20">
        <v>19.731499999999997</v>
      </c>
    </row>
    <row r="365" spans="1:10" ht="76.5">
      <c r="A365" s="312"/>
      <c r="B365" s="10" t="s">
        <v>435</v>
      </c>
      <c r="C365" s="8">
        <v>2014</v>
      </c>
      <c r="D365" s="9">
        <v>1298.05</v>
      </c>
      <c r="E365" s="17">
        <v>0.02</v>
      </c>
      <c r="F365" s="31">
        <v>25.961</v>
      </c>
      <c r="G365" s="19">
        <v>1272.089</v>
      </c>
      <c r="H365" s="17">
        <v>0.03</v>
      </c>
      <c r="I365" s="18">
        <v>38.9415</v>
      </c>
      <c r="J365" s="20">
        <v>1233.1475</v>
      </c>
    </row>
    <row r="366" spans="1:10" ht="76.5">
      <c r="A366" s="312"/>
      <c r="B366" s="10" t="s">
        <v>436</v>
      </c>
      <c r="C366" s="8">
        <v>2014</v>
      </c>
      <c r="D366" s="9">
        <v>2029.45</v>
      </c>
      <c r="E366" s="17">
        <v>0.02</v>
      </c>
      <c r="F366" s="31">
        <v>40.589</v>
      </c>
      <c r="G366" s="19">
        <v>1988.861</v>
      </c>
      <c r="H366" s="17">
        <v>0.03</v>
      </c>
      <c r="I366" s="18">
        <v>60.8835</v>
      </c>
      <c r="J366" s="20">
        <v>1927.9775000000002</v>
      </c>
    </row>
    <row r="367" spans="1:10" ht="89.25">
      <c r="A367" s="312"/>
      <c r="B367" s="10" t="s">
        <v>437</v>
      </c>
      <c r="C367" s="8">
        <v>2014</v>
      </c>
      <c r="D367" s="9">
        <v>526.14</v>
      </c>
      <c r="E367" s="17">
        <v>0.02</v>
      </c>
      <c r="F367" s="31">
        <v>10.5228</v>
      </c>
      <c r="G367" s="19">
        <v>515.6172</v>
      </c>
      <c r="H367" s="17">
        <v>0.03</v>
      </c>
      <c r="I367" s="18">
        <v>15.784199999999998</v>
      </c>
      <c r="J367" s="20">
        <v>499.833</v>
      </c>
    </row>
    <row r="368" spans="1:10" ht="89.25">
      <c r="A368" s="312"/>
      <c r="B368" s="10" t="s">
        <v>438</v>
      </c>
      <c r="C368" s="8">
        <v>2014</v>
      </c>
      <c r="D368" s="9">
        <v>480.36</v>
      </c>
      <c r="E368" s="17">
        <v>0.02</v>
      </c>
      <c r="F368" s="31">
        <v>9.6072</v>
      </c>
      <c r="G368" s="19">
        <v>470.75280000000004</v>
      </c>
      <c r="H368" s="17">
        <v>0.03</v>
      </c>
      <c r="I368" s="18">
        <v>14.4108</v>
      </c>
      <c r="J368" s="20">
        <v>456.34200000000004</v>
      </c>
    </row>
    <row r="369" spans="1:10" ht="76.5">
      <c r="A369" s="312"/>
      <c r="B369" s="10" t="s">
        <v>439</v>
      </c>
      <c r="C369" s="8">
        <v>2014</v>
      </c>
      <c r="D369" s="9">
        <v>1353.37</v>
      </c>
      <c r="E369" s="17">
        <v>0.02</v>
      </c>
      <c r="F369" s="31">
        <v>27.0674</v>
      </c>
      <c r="G369" s="19">
        <v>1326.3026</v>
      </c>
      <c r="H369" s="17">
        <v>0.03</v>
      </c>
      <c r="I369" s="18">
        <v>40.601099999999995</v>
      </c>
      <c r="J369" s="20">
        <v>1285.7015</v>
      </c>
    </row>
    <row r="370" spans="1:10" ht="127.5">
      <c r="A370" s="312"/>
      <c r="B370" s="10" t="s">
        <v>440</v>
      </c>
      <c r="C370" s="8">
        <v>2014</v>
      </c>
      <c r="D370" s="9">
        <v>2470.6</v>
      </c>
      <c r="E370" s="17">
        <v>0.02</v>
      </c>
      <c r="F370" s="31">
        <v>49.412</v>
      </c>
      <c r="G370" s="19">
        <v>2421.188</v>
      </c>
      <c r="H370" s="17">
        <v>0.03</v>
      </c>
      <c r="I370" s="18">
        <v>74.118</v>
      </c>
      <c r="J370" s="20">
        <v>2347.07</v>
      </c>
    </row>
    <row r="371" spans="1:10" ht="114.75">
      <c r="A371" s="312"/>
      <c r="B371" s="10" t="s">
        <v>441</v>
      </c>
      <c r="C371" s="8">
        <v>2014</v>
      </c>
      <c r="D371" s="9">
        <v>3403.8</v>
      </c>
      <c r="E371" s="17">
        <v>0.02</v>
      </c>
      <c r="F371" s="31">
        <v>68.07600000000001</v>
      </c>
      <c r="G371" s="19">
        <v>3335.724</v>
      </c>
      <c r="H371" s="17">
        <v>0.03</v>
      </c>
      <c r="I371" s="18">
        <v>102.114</v>
      </c>
      <c r="J371" s="20">
        <v>3233.61</v>
      </c>
    </row>
    <row r="372" spans="1:10" ht="102">
      <c r="A372" s="312"/>
      <c r="B372" s="10" t="s">
        <v>442</v>
      </c>
      <c r="C372" s="8">
        <v>2014</v>
      </c>
      <c r="D372" s="9">
        <v>150</v>
      </c>
      <c r="E372" s="17">
        <v>0.02</v>
      </c>
      <c r="F372" s="31">
        <v>3</v>
      </c>
      <c r="G372" s="19">
        <v>147</v>
      </c>
      <c r="H372" s="17">
        <v>0.03</v>
      </c>
      <c r="I372" s="18">
        <v>4.5</v>
      </c>
      <c r="J372" s="20">
        <v>142.5</v>
      </c>
    </row>
    <row r="373" spans="1:10" ht="89.25">
      <c r="A373" s="312"/>
      <c r="B373" s="10" t="s">
        <v>443</v>
      </c>
      <c r="C373" s="8">
        <v>2014</v>
      </c>
      <c r="D373" s="9">
        <v>903.63</v>
      </c>
      <c r="E373" s="17">
        <v>0.02</v>
      </c>
      <c r="F373" s="31">
        <v>18.0726</v>
      </c>
      <c r="G373" s="19">
        <v>885.5574</v>
      </c>
      <c r="H373" s="17">
        <v>0.03</v>
      </c>
      <c r="I373" s="18">
        <v>27.1089</v>
      </c>
      <c r="J373" s="20">
        <v>858.4485000000001</v>
      </c>
    </row>
    <row r="374" spans="1:10" ht="51">
      <c r="A374" s="312"/>
      <c r="B374" s="10" t="s">
        <v>444</v>
      </c>
      <c r="C374" s="8">
        <v>2014</v>
      </c>
      <c r="D374" s="9">
        <v>2607.02</v>
      </c>
      <c r="E374" s="17">
        <v>0.02</v>
      </c>
      <c r="F374" s="31">
        <v>52.1404</v>
      </c>
      <c r="G374" s="19">
        <v>2554.8796</v>
      </c>
      <c r="H374" s="17">
        <v>0.03</v>
      </c>
      <c r="I374" s="18">
        <v>78.2106</v>
      </c>
      <c r="J374" s="20">
        <v>2476.6690000000003</v>
      </c>
    </row>
    <row r="375" spans="1:10" ht="25.5">
      <c r="A375" s="312"/>
      <c r="B375" s="10" t="s">
        <v>445</v>
      </c>
      <c r="C375" s="8">
        <v>2014</v>
      </c>
      <c r="D375" s="9">
        <v>7006.45</v>
      </c>
      <c r="E375" s="17">
        <v>0.02</v>
      </c>
      <c r="F375" s="31">
        <v>140.129</v>
      </c>
      <c r="G375" s="19">
        <v>6866.321</v>
      </c>
      <c r="H375" s="17">
        <v>0.03</v>
      </c>
      <c r="I375" s="18">
        <v>210.1935</v>
      </c>
      <c r="J375" s="20">
        <v>6656.1275</v>
      </c>
    </row>
    <row r="376" spans="1:10" ht="102">
      <c r="A376" s="312"/>
      <c r="B376" s="10" t="s">
        <v>446</v>
      </c>
      <c r="C376" s="8">
        <v>2015</v>
      </c>
      <c r="D376" s="9">
        <v>1249.4</v>
      </c>
      <c r="E376" s="17">
        <v>0.02</v>
      </c>
      <c r="F376" s="31">
        <v>0</v>
      </c>
      <c r="G376" s="19">
        <v>1249.4</v>
      </c>
      <c r="H376" s="17">
        <v>0.03</v>
      </c>
      <c r="I376" s="18">
        <v>37.482</v>
      </c>
      <c r="J376" s="20">
        <v>1211.9180000000001</v>
      </c>
    </row>
    <row r="377" spans="1:10" ht="25.5">
      <c r="A377" s="312"/>
      <c r="B377" s="10" t="s">
        <v>447</v>
      </c>
      <c r="C377" s="8">
        <v>2015</v>
      </c>
      <c r="D377" s="9">
        <v>6000</v>
      </c>
      <c r="E377" s="17">
        <v>0.02</v>
      </c>
      <c r="F377" s="31">
        <v>0</v>
      </c>
      <c r="G377" s="19">
        <v>6000</v>
      </c>
      <c r="H377" s="17">
        <v>0.03</v>
      </c>
      <c r="I377" s="18">
        <v>180</v>
      </c>
      <c r="J377" s="20">
        <v>5820</v>
      </c>
    </row>
    <row r="378" spans="1:10" ht="25.5">
      <c r="A378" s="312"/>
      <c r="B378" s="10" t="s">
        <v>447</v>
      </c>
      <c r="C378" s="8">
        <v>2015</v>
      </c>
      <c r="D378" s="9">
        <v>6700</v>
      </c>
      <c r="E378" s="17">
        <v>0.02</v>
      </c>
      <c r="F378" s="31">
        <v>0</v>
      </c>
      <c r="G378" s="19">
        <v>6700</v>
      </c>
      <c r="H378" s="17">
        <v>0.03</v>
      </c>
      <c r="I378" s="18">
        <v>201</v>
      </c>
      <c r="J378" s="20">
        <v>6499</v>
      </c>
    </row>
    <row r="379" spans="1:10" ht="12.75">
      <c r="A379" s="312"/>
      <c r="B379" s="314" t="s">
        <v>610</v>
      </c>
      <c r="C379" s="314"/>
      <c r="D379" s="30">
        <v>3428909.6799999983</v>
      </c>
      <c r="E379" s="29"/>
      <c r="F379" s="30">
        <v>635146.0834000004</v>
      </c>
      <c r="G379" s="30">
        <v>2793763.596600001</v>
      </c>
      <c r="H379" s="24"/>
      <c r="I379" s="30">
        <v>102867.29040000001</v>
      </c>
      <c r="J379" s="30">
        <v>2690896.3062</v>
      </c>
    </row>
    <row r="380" spans="1:10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</row>
    <row r="381" spans="1:10" ht="12.75">
      <c r="A381" s="312" t="s">
        <v>611</v>
      </c>
      <c r="B381" s="310" t="s">
        <v>612</v>
      </c>
      <c r="C381" s="310"/>
      <c r="D381" s="28">
        <v>0</v>
      </c>
      <c r="E381" s="17">
        <v>0.03</v>
      </c>
      <c r="F381" s="18">
        <v>0</v>
      </c>
      <c r="G381" s="19">
        <v>0</v>
      </c>
      <c r="H381" s="17">
        <v>0.03</v>
      </c>
      <c r="I381" s="18">
        <v>0</v>
      </c>
      <c r="J381" s="20">
        <v>0</v>
      </c>
    </row>
    <row r="382" spans="1:10" ht="12.75">
      <c r="A382" s="312"/>
      <c r="B382" s="310" t="s">
        <v>613</v>
      </c>
      <c r="C382" s="310"/>
      <c r="D382" s="28">
        <v>1190564.29</v>
      </c>
      <c r="E382" s="29"/>
      <c r="F382" s="18">
        <v>633617.8158000001</v>
      </c>
      <c r="G382" s="19">
        <v>556946.4741999999</v>
      </c>
      <c r="H382" s="29"/>
      <c r="I382" s="18">
        <v>35716.928700000004</v>
      </c>
      <c r="J382" s="19">
        <v>521229.5455</v>
      </c>
    </row>
    <row r="383" spans="1:10" ht="12.75">
      <c r="A383" s="312"/>
      <c r="B383" s="310" t="s">
        <v>614</v>
      </c>
      <c r="C383" s="310"/>
      <c r="D383" s="28">
        <v>1680068.29</v>
      </c>
      <c r="E383" s="29"/>
      <c r="F383" s="18">
        <v>506760.0226</v>
      </c>
      <c r="G383" s="19">
        <v>1173308.2674</v>
      </c>
      <c r="H383" s="29"/>
      <c r="I383" s="18">
        <v>50402.04869999999</v>
      </c>
      <c r="J383" s="19">
        <v>1122906.2187</v>
      </c>
    </row>
    <row r="384" spans="1:10" ht="12.75">
      <c r="A384" s="312"/>
      <c r="B384" s="310" t="s">
        <v>619</v>
      </c>
      <c r="C384" s="310"/>
      <c r="D384" s="28">
        <v>3428909.6799999983</v>
      </c>
      <c r="E384" s="29"/>
      <c r="F384" s="28">
        <v>635146.0834000004</v>
      </c>
      <c r="G384" s="28">
        <v>2793763.596600001</v>
      </c>
      <c r="H384" s="29"/>
      <c r="I384" s="18">
        <v>102867.29040000001</v>
      </c>
      <c r="J384" s="19">
        <v>2690896.3062</v>
      </c>
    </row>
    <row r="385" spans="1:10" ht="12.75">
      <c r="A385" s="312"/>
      <c r="B385" s="310" t="s">
        <v>178</v>
      </c>
      <c r="C385" s="310"/>
      <c r="D385" s="29"/>
      <c r="E385" s="29"/>
      <c r="F385" s="29"/>
      <c r="G385" s="29"/>
      <c r="H385" s="18">
        <v>39809.67</v>
      </c>
      <c r="I385" s="18">
        <v>0</v>
      </c>
      <c r="J385" s="19">
        <v>39809.67</v>
      </c>
    </row>
    <row r="386" spans="1:10" ht="12.75">
      <c r="A386" s="312"/>
      <c r="B386" s="314" t="s">
        <v>584</v>
      </c>
      <c r="C386" s="314"/>
      <c r="D386" s="30">
        <v>6299542.259999998</v>
      </c>
      <c r="E386" s="29"/>
      <c r="F386" s="30">
        <v>1775523.9218000006</v>
      </c>
      <c r="G386" s="30">
        <v>4524018.338200001</v>
      </c>
      <c r="H386" s="30">
        <v>39809.67</v>
      </c>
      <c r="I386" s="30">
        <v>188986.26780000003</v>
      </c>
      <c r="J386" s="30">
        <v>4374841.7404</v>
      </c>
    </row>
    <row r="387" spans="1:9" ht="12.75">
      <c r="A387" s="33"/>
      <c r="B387" s="34"/>
      <c r="C387" s="34"/>
      <c r="D387" s="35"/>
      <c r="E387" s="35"/>
      <c r="F387" s="36"/>
      <c r="G387" s="36"/>
      <c r="H387" s="36"/>
      <c r="I387" s="36"/>
    </row>
    <row r="388" spans="1:10" ht="12.75">
      <c r="A388" s="313" t="s">
        <v>620</v>
      </c>
      <c r="B388" s="313"/>
      <c r="C388" s="313"/>
      <c r="D388" s="313"/>
      <c r="E388" s="313"/>
      <c r="F388" s="313"/>
      <c r="G388" s="313"/>
      <c r="H388" s="313"/>
      <c r="I388" s="313"/>
      <c r="J388" s="313"/>
    </row>
    <row r="389" spans="1:10" ht="12.75">
      <c r="A389" s="309"/>
      <c r="B389" s="309"/>
      <c r="C389" s="309"/>
      <c r="D389" s="309"/>
      <c r="E389" s="309"/>
      <c r="F389" s="309"/>
      <c r="G389" s="309"/>
      <c r="H389" s="309"/>
      <c r="I389" s="309"/>
      <c r="J389" s="309"/>
    </row>
    <row r="390" spans="1:10" ht="12.75">
      <c r="A390" s="309"/>
      <c r="B390" s="309"/>
      <c r="C390" s="309"/>
      <c r="D390" s="309"/>
      <c r="E390" s="309"/>
      <c r="F390" s="309"/>
      <c r="G390" s="309"/>
      <c r="H390" s="309"/>
      <c r="I390" s="309"/>
      <c r="J390" s="309"/>
    </row>
    <row r="391" spans="1:10" ht="12.75">
      <c r="A391" s="309"/>
      <c r="B391" s="309"/>
      <c r="C391" s="309"/>
      <c r="D391" s="309"/>
      <c r="E391" s="309"/>
      <c r="F391" s="309"/>
      <c r="G391" s="309"/>
      <c r="H391" s="309"/>
      <c r="I391" s="309"/>
      <c r="J391" s="309"/>
    </row>
    <row r="392" spans="1:10" ht="12.75">
      <c r="A392" s="309"/>
      <c r="B392" s="309"/>
      <c r="C392" s="309"/>
      <c r="D392" s="309"/>
      <c r="E392" s="309"/>
      <c r="F392" s="309"/>
      <c r="G392" s="309"/>
      <c r="H392" s="309"/>
      <c r="I392" s="309"/>
      <c r="J392" s="309"/>
    </row>
    <row r="393" spans="1:10" ht="12.75">
      <c r="A393" s="309"/>
      <c r="B393" s="309"/>
      <c r="C393" s="309"/>
      <c r="D393" s="309"/>
      <c r="E393" s="309"/>
      <c r="F393" s="309"/>
      <c r="G393" s="309"/>
      <c r="H393" s="309"/>
      <c r="I393" s="309"/>
      <c r="J393" s="309"/>
    </row>
  </sheetData>
  <sheetProtection/>
  <mergeCells count="36">
    <mergeCell ref="B386:C386"/>
    <mergeCell ref="A388:J388"/>
    <mergeCell ref="A389:J393"/>
    <mergeCell ref="A76:J76"/>
    <mergeCell ref="A77:A379"/>
    <mergeCell ref="B379:C379"/>
    <mergeCell ref="A380:J380"/>
    <mergeCell ref="A381:A386"/>
    <mergeCell ref="B381:C381"/>
    <mergeCell ref="B382:C382"/>
    <mergeCell ref="B383:C383"/>
    <mergeCell ref="B384:C384"/>
    <mergeCell ref="B385:C385"/>
    <mergeCell ref="A26:J26"/>
    <mergeCell ref="A27:A59"/>
    <mergeCell ref="B59:C59"/>
    <mergeCell ref="A60:J60"/>
    <mergeCell ref="A61:A75"/>
    <mergeCell ref="B75:C75"/>
    <mergeCell ref="A12:A25"/>
    <mergeCell ref="B25:C25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5">
      <selection activeCell="H23" sqref="H23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421875" style="7" bestFit="1" customWidth="1"/>
    <col min="4" max="4" width="16.57421875" style="7" bestFit="1" customWidth="1"/>
    <col min="5" max="5" width="10.00390625" style="7" bestFit="1" customWidth="1"/>
    <col min="6" max="6" width="19.28125" style="7" bestFit="1" customWidth="1"/>
    <col min="7" max="7" width="16.57421875" style="7" bestFit="1" customWidth="1"/>
    <col min="8" max="8" width="14.7109375" style="7" bestFit="1" customWidth="1"/>
    <col min="9" max="9" width="20.7109375" style="7" bestFit="1" customWidth="1"/>
    <col min="10" max="10" width="16.574218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183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180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7">
      <c r="A13" s="317"/>
      <c r="B13" s="26" t="s">
        <v>2260</v>
      </c>
      <c r="C13" s="253">
        <v>1992</v>
      </c>
      <c r="D13" s="254">
        <v>19625.36</v>
      </c>
      <c r="E13" s="17">
        <v>0.03</v>
      </c>
      <c r="F13" s="18">
        <v>13541.4984</v>
      </c>
      <c r="G13" s="19">
        <v>6083.8616</v>
      </c>
      <c r="H13" s="17">
        <v>0.03</v>
      </c>
      <c r="I13" s="18">
        <v>588.7608</v>
      </c>
      <c r="J13" s="20">
        <v>5495.1008</v>
      </c>
    </row>
    <row r="14" spans="1:10" ht="27">
      <c r="A14" s="317"/>
      <c r="B14" s="26" t="s">
        <v>2264</v>
      </c>
      <c r="C14" s="253">
        <v>1994</v>
      </c>
      <c r="D14" s="254">
        <v>77468.53</v>
      </c>
      <c r="E14" s="17">
        <v>0.03</v>
      </c>
      <c r="F14" s="18">
        <v>48805.173899999994</v>
      </c>
      <c r="G14" s="19">
        <v>28663.356100000005</v>
      </c>
      <c r="H14" s="17">
        <v>0.03</v>
      </c>
      <c r="I14" s="18">
        <v>2324.0559</v>
      </c>
      <c r="J14" s="20">
        <v>26339.300200000005</v>
      </c>
    </row>
    <row r="15" spans="1:10" ht="27">
      <c r="A15" s="317"/>
      <c r="B15" s="26" t="s">
        <v>2265</v>
      </c>
      <c r="C15" s="253">
        <v>1994</v>
      </c>
      <c r="D15" s="254">
        <v>70045.97</v>
      </c>
      <c r="E15" s="17">
        <v>0.03</v>
      </c>
      <c r="F15" s="18">
        <v>44128.9611</v>
      </c>
      <c r="G15" s="19">
        <v>25917.0089</v>
      </c>
      <c r="H15" s="17">
        <v>0.03</v>
      </c>
      <c r="I15" s="18">
        <v>2101.3791</v>
      </c>
      <c r="J15" s="20">
        <v>23815.629800000002</v>
      </c>
    </row>
    <row r="16" spans="1:10" ht="27">
      <c r="A16" s="317"/>
      <c r="B16" s="26" t="s">
        <v>2266</v>
      </c>
      <c r="C16" s="253">
        <v>1994</v>
      </c>
      <c r="D16" s="254">
        <v>67139.4</v>
      </c>
      <c r="E16" s="17">
        <v>0.03</v>
      </c>
      <c r="F16" s="18">
        <v>42297.82199999999</v>
      </c>
      <c r="G16" s="19">
        <v>24841.578</v>
      </c>
      <c r="H16" s="17">
        <v>0.03</v>
      </c>
      <c r="I16" s="18">
        <v>2014.1819999999998</v>
      </c>
      <c r="J16" s="20">
        <v>22827.396</v>
      </c>
    </row>
    <row r="17" spans="1:10" ht="12.75">
      <c r="A17" s="317"/>
      <c r="B17" s="253"/>
      <c r="C17" s="253"/>
      <c r="D17" s="254"/>
      <c r="E17" s="17">
        <v>0.03</v>
      </c>
      <c r="F17" s="18">
        <v>0</v>
      </c>
      <c r="G17" s="19">
        <v>0</v>
      </c>
      <c r="H17" s="17">
        <v>0.03</v>
      </c>
      <c r="I17" s="18">
        <v>0</v>
      </c>
      <c r="J17" s="20">
        <v>0</v>
      </c>
    </row>
    <row r="18" spans="1:10" ht="12.75">
      <c r="A18" s="317"/>
      <c r="B18" s="253"/>
      <c r="C18" s="253"/>
      <c r="D18" s="254"/>
      <c r="E18" s="17">
        <v>0.03</v>
      </c>
      <c r="F18" s="18">
        <v>0</v>
      </c>
      <c r="G18" s="19">
        <v>0</v>
      </c>
      <c r="H18" s="17">
        <v>0.03</v>
      </c>
      <c r="I18" s="18">
        <v>0</v>
      </c>
      <c r="J18" s="20">
        <v>0</v>
      </c>
    </row>
    <row r="19" spans="1:10" ht="12.75">
      <c r="A19" s="317"/>
      <c r="B19" s="12"/>
      <c r="C19" s="12"/>
      <c r="D19" s="252"/>
      <c r="E19" s="17">
        <v>0.03</v>
      </c>
      <c r="F19" s="18">
        <v>0</v>
      </c>
      <c r="G19" s="19">
        <v>0</v>
      </c>
      <c r="H19" s="17">
        <v>0.03</v>
      </c>
      <c r="I19" s="18">
        <v>0</v>
      </c>
      <c r="J19" s="20">
        <v>0</v>
      </c>
    </row>
    <row r="20" spans="1:10" ht="12.75">
      <c r="A20" s="318"/>
      <c r="B20" s="304" t="s">
        <v>603</v>
      </c>
      <c r="C20" s="305"/>
      <c r="D20" s="23">
        <v>234279.25999999998</v>
      </c>
      <c r="E20" s="24"/>
      <c r="F20" s="23">
        <v>148773.45539999998</v>
      </c>
      <c r="G20" s="23">
        <v>85505.8046</v>
      </c>
      <c r="H20" s="24"/>
      <c r="I20" s="23">
        <v>7028.377799999999</v>
      </c>
      <c r="J20" s="23">
        <v>78477.42680000002</v>
      </c>
    </row>
    <row r="21" spans="1:10" ht="12.75">
      <c r="A21" s="306"/>
      <c r="B21" s="307"/>
      <c r="C21" s="307"/>
      <c r="D21" s="307"/>
      <c r="E21" s="307"/>
      <c r="F21" s="307"/>
      <c r="G21" s="307"/>
      <c r="H21" s="307"/>
      <c r="I21" s="307"/>
      <c r="J21" s="308"/>
    </row>
    <row r="22" spans="1:10" ht="12.75">
      <c r="A22" s="317" t="s">
        <v>604</v>
      </c>
      <c r="B22" s="63" t="s">
        <v>605</v>
      </c>
      <c r="C22" s="63" t="s">
        <v>600</v>
      </c>
      <c r="D22" s="63" t="s">
        <v>606</v>
      </c>
      <c r="E22" s="64" t="s">
        <v>602</v>
      </c>
      <c r="F22" s="64" t="s">
        <v>1142</v>
      </c>
      <c r="G22" s="64" t="s">
        <v>2916</v>
      </c>
      <c r="H22" s="64" t="s">
        <v>618</v>
      </c>
      <c r="I22" s="64" t="s">
        <v>1143</v>
      </c>
      <c r="J22" s="64" t="s">
        <v>2917</v>
      </c>
    </row>
    <row r="23" spans="1:10" ht="27">
      <c r="A23" s="317"/>
      <c r="B23" s="26" t="s">
        <v>2298</v>
      </c>
      <c r="C23" s="253">
        <v>1997</v>
      </c>
      <c r="D23" s="252">
        <v>21586.56</v>
      </c>
      <c r="E23" s="17">
        <v>0.03</v>
      </c>
      <c r="F23" s="18">
        <v>11656.7424</v>
      </c>
      <c r="G23" s="19">
        <v>9929.817600000002</v>
      </c>
      <c r="H23" s="17">
        <v>0.03</v>
      </c>
      <c r="I23" s="18">
        <v>647.5968</v>
      </c>
      <c r="J23" s="20">
        <v>9282.220800000003</v>
      </c>
    </row>
    <row r="24" spans="1:10" ht="12.75">
      <c r="A24" s="317"/>
      <c r="B24" s="63"/>
      <c r="C24" s="253"/>
      <c r="D24" s="252"/>
      <c r="E24" s="17">
        <v>0.03</v>
      </c>
      <c r="F24" s="18">
        <v>0</v>
      </c>
      <c r="G24" s="19">
        <v>0</v>
      </c>
      <c r="H24" s="17">
        <v>0.03</v>
      </c>
      <c r="I24" s="18">
        <v>0</v>
      </c>
      <c r="J24" s="20">
        <v>0</v>
      </c>
    </row>
    <row r="25" spans="1:10" ht="12.75">
      <c r="A25" s="317"/>
      <c r="B25" s="63"/>
      <c r="C25" s="253"/>
      <c r="D25" s="252"/>
      <c r="E25" s="17">
        <v>0.03</v>
      </c>
      <c r="F25" s="18">
        <v>0</v>
      </c>
      <c r="G25" s="19">
        <v>0</v>
      </c>
      <c r="H25" s="17">
        <v>0.03</v>
      </c>
      <c r="I25" s="18">
        <v>0</v>
      </c>
      <c r="J25" s="20">
        <v>0</v>
      </c>
    </row>
    <row r="26" spans="1:10" ht="12.75">
      <c r="A26" s="317"/>
      <c r="B26" s="25"/>
      <c r="C26" s="12"/>
      <c r="D26" s="252"/>
      <c r="E26" s="17">
        <v>0.03</v>
      </c>
      <c r="F26" s="18">
        <v>0</v>
      </c>
      <c r="G26" s="19">
        <v>0</v>
      </c>
      <c r="H26" s="17">
        <v>0.03</v>
      </c>
      <c r="I26" s="18">
        <v>0</v>
      </c>
      <c r="J26" s="20">
        <v>0</v>
      </c>
    </row>
    <row r="27" spans="1:10" ht="12.75">
      <c r="A27" s="317"/>
      <c r="B27" s="25"/>
      <c r="C27" s="12"/>
      <c r="D27" s="16"/>
      <c r="E27" s="17"/>
      <c r="F27" s="18"/>
      <c r="G27" s="19"/>
      <c r="H27" s="17"/>
      <c r="I27" s="18"/>
      <c r="J27" s="20"/>
    </row>
    <row r="28" spans="1:10" ht="12.75">
      <c r="A28" s="317"/>
      <c r="B28" s="319" t="s">
        <v>607</v>
      </c>
      <c r="C28" s="320"/>
      <c r="D28" s="82">
        <v>21586.56</v>
      </c>
      <c r="E28" s="83"/>
      <c r="F28" s="82">
        <v>11656.7424</v>
      </c>
      <c r="G28" s="82">
        <v>9929.817600000002</v>
      </c>
      <c r="H28" s="83"/>
      <c r="I28" s="82">
        <v>647.5968</v>
      </c>
      <c r="J28" s="82">
        <v>9282.220800000003</v>
      </c>
    </row>
    <row r="29" spans="1:10" ht="12.75">
      <c r="A29" s="306"/>
      <c r="B29" s="307"/>
      <c r="C29" s="307"/>
      <c r="D29" s="307"/>
      <c r="E29" s="307"/>
      <c r="F29" s="307"/>
      <c r="G29" s="307"/>
      <c r="H29" s="307"/>
      <c r="I29" s="307"/>
      <c r="J29" s="308"/>
    </row>
    <row r="30" spans="1:10" ht="12.75">
      <c r="A30" s="317" t="s">
        <v>175</v>
      </c>
      <c r="B30" s="63" t="s">
        <v>608</v>
      </c>
      <c r="C30" s="63" t="s">
        <v>600</v>
      </c>
      <c r="D30" s="63" t="s">
        <v>583</v>
      </c>
      <c r="E30" s="64" t="s">
        <v>602</v>
      </c>
      <c r="F30" s="64" t="s">
        <v>1142</v>
      </c>
      <c r="G30" s="64" t="s">
        <v>2916</v>
      </c>
      <c r="H30" s="64" t="s">
        <v>618</v>
      </c>
      <c r="I30" s="64" t="s">
        <v>1143</v>
      </c>
      <c r="J30" s="64" t="s">
        <v>2917</v>
      </c>
    </row>
    <row r="31" spans="1:10" ht="27">
      <c r="A31" s="317"/>
      <c r="B31" s="26" t="s">
        <v>1244</v>
      </c>
      <c r="C31" s="27">
        <v>2016</v>
      </c>
      <c r="D31" s="28">
        <v>119218.1</v>
      </c>
      <c r="E31" s="29"/>
      <c r="F31" s="29"/>
      <c r="G31" s="29"/>
      <c r="H31" s="17">
        <v>0</v>
      </c>
      <c r="I31" s="18">
        <v>0</v>
      </c>
      <c r="J31" s="20">
        <v>119218.1</v>
      </c>
    </row>
    <row r="32" spans="1:10" ht="27">
      <c r="A32" s="317"/>
      <c r="B32" s="26" t="s">
        <v>1247</v>
      </c>
      <c r="C32" s="27">
        <v>2016</v>
      </c>
      <c r="D32" s="28">
        <v>192300.5</v>
      </c>
      <c r="E32" s="29"/>
      <c r="F32" s="29"/>
      <c r="G32" s="29"/>
      <c r="H32" s="17">
        <v>0</v>
      </c>
      <c r="I32" s="18">
        <v>0</v>
      </c>
      <c r="J32" s="20">
        <v>192300.5</v>
      </c>
    </row>
    <row r="33" spans="1:10" ht="54">
      <c r="A33" s="317"/>
      <c r="B33" s="26" t="s">
        <v>1817</v>
      </c>
      <c r="C33" s="27">
        <v>2016</v>
      </c>
      <c r="D33" s="28">
        <v>200</v>
      </c>
      <c r="E33" s="29"/>
      <c r="F33" s="29"/>
      <c r="G33" s="29"/>
      <c r="H33" s="17">
        <v>0</v>
      </c>
      <c r="I33" s="18">
        <v>0</v>
      </c>
      <c r="J33" s="20">
        <v>200</v>
      </c>
    </row>
    <row r="34" spans="1:10" ht="81">
      <c r="A34" s="317"/>
      <c r="B34" s="26" t="s">
        <v>2166</v>
      </c>
      <c r="C34" s="27">
        <v>2016</v>
      </c>
      <c r="D34" s="28">
        <v>3559.47</v>
      </c>
      <c r="E34" s="29"/>
      <c r="F34" s="29"/>
      <c r="G34" s="29"/>
      <c r="H34" s="17">
        <v>0</v>
      </c>
      <c r="I34" s="18">
        <v>0</v>
      </c>
      <c r="J34" s="20">
        <v>3559.47</v>
      </c>
    </row>
    <row r="35" spans="1:10" ht="12.75">
      <c r="A35" s="318"/>
      <c r="B35" s="304" t="s">
        <v>177</v>
      </c>
      <c r="C35" s="305"/>
      <c r="D35" s="30">
        <v>315278.06999999995</v>
      </c>
      <c r="E35" s="29"/>
      <c r="F35" s="29"/>
      <c r="G35" s="29"/>
      <c r="H35" s="24"/>
      <c r="I35" s="30">
        <v>0</v>
      </c>
      <c r="J35" s="30">
        <v>315278.06999999995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609</v>
      </c>
      <c r="B37" s="81" t="s">
        <v>608</v>
      </c>
      <c r="C37" s="81" t="s">
        <v>600</v>
      </c>
      <c r="D37" s="81" t="s">
        <v>583</v>
      </c>
      <c r="E37" s="84" t="s">
        <v>602</v>
      </c>
      <c r="F37" s="84" t="s">
        <v>1142</v>
      </c>
      <c r="G37" s="84" t="s">
        <v>2916</v>
      </c>
      <c r="H37" s="84" t="s">
        <v>618</v>
      </c>
      <c r="I37" s="84" t="s">
        <v>1143</v>
      </c>
      <c r="J37" s="84" t="s">
        <v>2917</v>
      </c>
    </row>
    <row r="38" spans="1:10" s="86" customFormat="1" ht="38.25">
      <c r="A38" s="312"/>
      <c r="B38" s="10" t="s">
        <v>2069</v>
      </c>
      <c r="C38" s="85">
        <v>2003</v>
      </c>
      <c r="D38" s="9">
        <v>1200</v>
      </c>
      <c r="E38" s="17">
        <v>0.03</v>
      </c>
      <c r="F38" s="31">
        <v>432</v>
      </c>
      <c r="G38" s="19">
        <v>768</v>
      </c>
      <c r="H38" s="17">
        <v>0.03</v>
      </c>
      <c r="I38" s="18">
        <v>36</v>
      </c>
      <c r="J38" s="19">
        <v>732</v>
      </c>
    </row>
    <row r="39" spans="1:10" s="86" customFormat="1" ht="25.5">
      <c r="A39" s="312"/>
      <c r="B39" s="10" t="s">
        <v>2070</v>
      </c>
      <c r="C39" s="85">
        <v>2003</v>
      </c>
      <c r="D39" s="9">
        <v>768</v>
      </c>
      <c r="E39" s="17">
        <v>0.03</v>
      </c>
      <c r="F39" s="31">
        <v>276.48</v>
      </c>
      <c r="G39" s="19">
        <v>491.52</v>
      </c>
      <c r="H39" s="17">
        <v>0.03</v>
      </c>
      <c r="I39" s="18">
        <v>23.04</v>
      </c>
      <c r="J39" s="19">
        <v>468.47999999999996</v>
      </c>
    </row>
    <row r="40" spans="1:10" s="86" customFormat="1" ht="63.75">
      <c r="A40" s="312"/>
      <c r="B40" s="10" t="s">
        <v>2071</v>
      </c>
      <c r="C40" s="85">
        <v>2003</v>
      </c>
      <c r="D40" s="9">
        <v>6323.84</v>
      </c>
      <c r="E40" s="17">
        <v>0.03</v>
      </c>
      <c r="F40" s="31">
        <v>2276.5824</v>
      </c>
      <c r="G40" s="19">
        <v>4047.2576000000004</v>
      </c>
      <c r="H40" s="17">
        <v>0.03</v>
      </c>
      <c r="I40" s="18">
        <v>189.7152</v>
      </c>
      <c r="J40" s="19">
        <v>3857.5424000000003</v>
      </c>
    </row>
    <row r="41" spans="1:10" ht="63.75">
      <c r="A41" s="312"/>
      <c r="B41" s="10" t="s">
        <v>2072</v>
      </c>
      <c r="C41" s="8">
        <v>2004</v>
      </c>
      <c r="D41" s="9">
        <v>182.28</v>
      </c>
      <c r="E41" s="17">
        <v>0.03</v>
      </c>
      <c r="F41" s="31">
        <v>60.15239999999999</v>
      </c>
      <c r="G41" s="19">
        <v>122.1276</v>
      </c>
      <c r="H41" s="17">
        <v>0.03</v>
      </c>
      <c r="I41" s="18">
        <v>5.4684</v>
      </c>
      <c r="J41" s="20">
        <v>116.6592</v>
      </c>
    </row>
    <row r="42" spans="1:10" ht="63.75">
      <c r="A42" s="312"/>
      <c r="B42" s="10" t="s">
        <v>2073</v>
      </c>
      <c r="C42" s="8">
        <v>2004</v>
      </c>
      <c r="D42" s="9">
        <v>143.1</v>
      </c>
      <c r="E42" s="17">
        <v>0.03</v>
      </c>
      <c r="F42" s="31">
        <v>47.223</v>
      </c>
      <c r="G42" s="19">
        <v>95.877</v>
      </c>
      <c r="H42" s="17">
        <v>0.03</v>
      </c>
      <c r="I42" s="18">
        <v>4.292999999999999</v>
      </c>
      <c r="J42" s="20">
        <v>91.584</v>
      </c>
    </row>
    <row r="43" spans="1:10" ht="63.75">
      <c r="A43" s="312"/>
      <c r="B43" s="10" t="s">
        <v>2074</v>
      </c>
      <c r="C43" s="8">
        <v>2004</v>
      </c>
      <c r="D43" s="9">
        <v>468.8</v>
      </c>
      <c r="E43" s="17">
        <v>0.03</v>
      </c>
      <c r="F43" s="31">
        <v>154.704</v>
      </c>
      <c r="G43" s="19">
        <v>314.096</v>
      </c>
      <c r="H43" s="17">
        <v>0.03</v>
      </c>
      <c r="I43" s="18">
        <v>14.064</v>
      </c>
      <c r="J43" s="20">
        <v>300.032</v>
      </c>
    </row>
    <row r="44" spans="1:10" ht="51">
      <c r="A44" s="312"/>
      <c r="B44" s="10" t="s">
        <v>403</v>
      </c>
      <c r="C44" s="8">
        <v>2004</v>
      </c>
      <c r="D44" s="9">
        <v>260.9</v>
      </c>
      <c r="E44" s="17">
        <v>0.03</v>
      </c>
      <c r="F44" s="31">
        <v>86.09699999999998</v>
      </c>
      <c r="G44" s="19">
        <v>174.803</v>
      </c>
      <c r="H44" s="17">
        <v>0.03</v>
      </c>
      <c r="I44" s="18">
        <v>7.826999999999999</v>
      </c>
      <c r="J44" s="20">
        <v>166.976</v>
      </c>
    </row>
    <row r="45" spans="1:10" ht="51">
      <c r="A45" s="312"/>
      <c r="B45" s="10" t="s">
        <v>404</v>
      </c>
      <c r="C45" s="8">
        <v>2004</v>
      </c>
      <c r="D45" s="9">
        <v>1000</v>
      </c>
      <c r="E45" s="17">
        <v>0.03</v>
      </c>
      <c r="F45" s="31">
        <v>330</v>
      </c>
      <c r="G45" s="19">
        <v>670</v>
      </c>
      <c r="H45" s="17">
        <v>0.03</v>
      </c>
      <c r="I45" s="18">
        <v>30</v>
      </c>
      <c r="J45" s="20">
        <v>640</v>
      </c>
    </row>
    <row r="46" spans="1:10" ht="63.75">
      <c r="A46" s="312"/>
      <c r="B46" s="10" t="s">
        <v>405</v>
      </c>
      <c r="C46" s="8">
        <v>2004</v>
      </c>
      <c r="D46" s="9">
        <v>860</v>
      </c>
      <c r="E46" s="17">
        <v>0.03</v>
      </c>
      <c r="F46" s="31">
        <v>283.8</v>
      </c>
      <c r="G46" s="19">
        <v>576.2</v>
      </c>
      <c r="H46" s="17">
        <v>0.03</v>
      </c>
      <c r="I46" s="18">
        <v>25.8</v>
      </c>
      <c r="J46" s="20">
        <v>550.4000000000001</v>
      </c>
    </row>
    <row r="47" spans="1:10" ht="25.5">
      <c r="A47" s="312"/>
      <c r="B47" s="10" t="s">
        <v>2070</v>
      </c>
      <c r="C47" s="8">
        <v>2004</v>
      </c>
      <c r="D47" s="9">
        <v>3529.12</v>
      </c>
      <c r="E47" s="17">
        <v>0.03</v>
      </c>
      <c r="F47" s="31">
        <v>1164.6096</v>
      </c>
      <c r="G47" s="19">
        <v>2364.5104</v>
      </c>
      <c r="H47" s="17">
        <v>0.03</v>
      </c>
      <c r="I47" s="18">
        <v>105.8736</v>
      </c>
      <c r="J47" s="20">
        <v>2258.6368</v>
      </c>
    </row>
    <row r="48" spans="1:10" ht="89.25">
      <c r="A48" s="312"/>
      <c r="B48" s="10" t="s">
        <v>406</v>
      </c>
      <c r="C48" s="8">
        <v>2004</v>
      </c>
      <c r="D48" s="9">
        <v>4570.4</v>
      </c>
      <c r="E48" s="17">
        <v>0.03</v>
      </c>
      <c r="F48" s="31">
        <v>1508.2319999999997</v>
      </c>
      <c r="G48" s="19">
        <v>3062.1679999999997</v>
      </c>
      <c r="H48" s="17">
        <v>0.03</v>
      </c>
      <c r="I48" s="18">
        <v>137.112</v>
      </c>
      <c r="J48" s="20">
        <v>2925.0559999999996</v>
      </c>
    </row>
    <row r="49" spans="1:10" ht="25.5">
      <c r="A49" s="312"/>
      <c r="B49" s="10" t="s">
        <v>407</v>
      </c>
      <c r="C49" s="8">
        <v>2004</v>
      </c>
      <c r="D49" s="9">
        <v>114420.92</v>
      </c>
      <c r="E49" s="17">
        <v>0.03</v>
      </c>
      <c r="F49" s="31">
        <v>37758.9036</v>
      </c>
      <c r="G49" s="19">
        <v>76662.0164</v>
      </c>
      <c r="H49" s="17">
        <v>0.03</v>
      </c>
      <c r="I49" s="18">
        <v>3432.6276</v>
      </c>
      <c r="J49" s="20">
        <v>73229.38879999999</v>
      </c>
    </row>
    <row r="50" spans="1:10" ht="38.25">
      <c r="A50" s="312"/>
      <c r="B50" s="10" t="s">
        <v>408</v>
      </c>
      <c r="C50" s="8">
        <v>2004</v>
      </c>
      <c r="D50" s="9">
        <v>145330.11</v>
      </c>
      <c r="E50" s="17">
        <v>0.03</v>
      </c>
      <c r="F50" s="31">
        <v>47958.936299999994</v>
      </c>
      <c r="G50" s="19">
        <v>97371.17369999998</v>
      </c>
      <c r="H50" s="17">
        <v>0.03</v>
      </c>
      <c r="I50" s="18">
        <v>4359.903299999999</v>
      </c>
      <c r="J50" s="20">
        <v>93011.27039999998</v>
      </c>
    </row>
    <row r="51" spans="1:10" ht="25.5">
      <c r="A51" s="312"/>
      <c r="B51" s="10" t="s">
        <v>409</v>
      </c>
      <c r="C51" s="8">
        <v>2004</v>
      </c>
      <c r="D51" s="9">
        <v>163842.79</v>
      </c>
      <c r="E51" s="17">
        <v>0.03</v>
      </c>
      <c r="F51" s="31">
        <v>54068.12070000001</v>
      </c>
      <c r="G51" s="19">
        <v>109774.66930000001</v>
      </c>
      <c r="H51" s="17">
        <v>0.03</v>
      </c>
      <c r="I51" s="18">
        <v>4915.2837</v>
      </c>
      <c r="J51" s="20">
        <v>104859.38560000001</v>
      </c>
    </row>
    <row r="52" spans="1:10" ht="127.5">
      <c r="A52" s="312"/>
      <c r="B52" s="10" t="s">
        <v>410</v>
      </c>
      <c r="C52" s="8">
        <v>2005</v>
      </c>
      <c r="D52" s="9">
        <v>489.16</v>
      </c>
      <c r="E52" s="17">
        <v>0.03</v>
      </c>
      <c r="F52" s="31">
        <v>146.74800000000002</v>
      </c>
      <c r="G52" s="19">
        <v>342.41200000000003</v>
      </c>
      <c r="H52" s="17">
        <v>0.03</v>
      </c>
      <c r="I52" s="18">
        <v>14.6748</v>
      </c>
      <c r="J52" s="20">
        <v>327.73720000000003</v>
      </c>
    </row>
    <row r="53" spans="1:10" ht="76.5">
      <c r="A53" s="312"/>
      <c r="B53" s="10" t="s">
        <v>411</v>
      </c>
      <c r="C53" s="8">
        <v>2005</v>
      </c>
      <c r="D53" s="9">
        <v>12249.81</v>
      </c>
      <c r="E53" s="17">
        <v>0.03</v>
      </c>
      <c r="F53" s="31">
        <v>3674.9429999999998</v>
      </c>
      <c r="G53" s="19">
        <v>8574.867</v>
      </c>
      <c r="H53" s="17">
        <v>0.03</v>
      </c>
      <c r="I53" s="18">
        <v>367.49429999999995</v>
      </c>
      <c r="J53" s="20">
        <v>8207.3727</v>
      </c>
    </row>
    <row r="54" spans="1:10" ht="76.5">
      <c r="A54" s="312"/>
      <c r="B54" s="10" t="s">
        <v>412</v>
      </c>
      <c r="C54" s="8">
        <v>2005</v>
      </c>
      <c r="D54" s="9">
        <v>772.17</v>
      </c>
      <c r="E54" s="17">
        <v>0.03</v>
      </c>
      <c r="F54" s="31">
        <v>231.65099999999998</v>
      </c>
      <c r="G54" s="19">
        <v>540.519</v>
      </c>
      <c r="H54" s="17">
        <v>0.03</v>
      </c>
      <c r="I54" s="18">
        <v>23.1651</v>
      </c>
      <c r="J54" s="20">
        <v>517.3539</v>
      </c>
    </row>
    <row r="55" spans="1:10" ht="102">
      <c r="A55" s="312"/>
      <c r="B55" s="10" t="s">
        <v>413</v>
      </c>
      <c r="C55" s="8">
        <v>2005</v>
      </c>
      <c r="D55" s="9">
        <v>3600</v>
      </c>
      <c r="E55" s="17">
        <v>0.03</v>
      </c>
      <c r="F55" s="31">
        <v>1080</v>
      </c>
      <c r="G55" s="19">
        <v>2520</v>
      </c>
      <c r="H55" s="17">
        <v>0.03</v>
      </c>
      <c r="I55" s="18">
        <v>108</v>
      </c>
      <c r="J55" s="20">
        <v>2412</v>
      </c>
    </row>
    <row r="56" spans="1:10" ht="140.25">
      <c r="A56" s="312"/>
      <c r="B56" s="10" t="s">
        <v>414</v>
      </c>
      <c r="C56" s="8">
        <v>2005</v>
      </c>
      <c r="D56" s="9">
        <v>4860</v>
      </c>
      <c r="E56" s="17">
        <v>0.03</v>
      </c>
      <c r="F56" s="31">
        <v>1458</v>
      </c>
      <c r="G56" s="19">
        <v>3402</v>
      </c>
      <c r="H56" s="17">
        <v>0.03</v>
      </c>
      <c r="I56" s="18">
        <v>145.79999999999998</v>
      </c>
      <c r="J56" s="20">
        <v>3256.2</v>
      </c>
    </row>
    <row r="57" spans="1:10" ht="127.5">
      <c r="A57" s="312"/>
      <c r="B57" s="10" t="s">
        <v>415</v>
      </c>
      <c r="C57" s="8">
        <v>2005</v>
      </c>
      <c r="D57" s="9">
        <v>703.1</v>
      </c>
      <c r="E57" s="17">
        <v>0.03</v>
      </c>
      <c r="F57" s="31">
        <v>210.92999999999998</v>
      </c>
      <c r="G57" s="19">
        <v>492.1700000000001</v>
      </c>
      <c r="H57" s="17">
        <v>0.03</v>
      </c>
      <c r="I57" s="18">
        <v>21.093</v>
      </c>
      <c r="J57" s="20">
        <v>471.07700000000006</v>
      </c>
    </row>
    <row r="58" spans="1:10" ht="102">
      <c r="A58" s="312"/>
      <c r="B58" s="10" t="s">
        <v>416</v>
      </c>
      <c r="C58" s="8">
        <v>2005</v>
      </c>
      <c r="D58" s="9">
        <v>1171.25</v>
      </c>
      <c r="E58" s="17">
        <v>0.03</v>
      </c>
      <c r="F58" s="31">
        <v>351.375</v>
      </c>
      <c r="G58" s="19">
        <v>819.875</v>
      </c>
      <c r="H58" s="17">
        <v>0.03</v>
      </c>
      <c r="I58" s="18">
        <v>35.137499999999996</v>
      </c>
      <c r="J58" s="20">
        <v>784.7375</v>
      </c>
    </row>
    <row r="59" spans="1:10" ht="89.25">
      <c r="A59" s="312"/>
      <c r="B59" s="10" t="s">
        <v>1223</v>
      </c>
      <c r="C59" s="8">
        <v>2005</v>
      </c>
      <c r="D59" s="9">
        <v>3600</v>
      </c>
      <c r="E59" s="17">
        <v>0.03</v>
      </c>
      <c r="F59" s="31">
        <v>1080</v>
      </c>
      <c r="G59" s="19">
        <v>2520</v>
      </c>
      <c r="H59" s="17">
        <v>0.03</v>
      </c>
      <c r="I59" s="18">
        <v>108</v>
      </c>
      <c r="J59" s="20">
        <v>2412</v>
      </c>
    </row>
    <row r="60" spans="1:10" ht="63.75">
      <c r="A60" s="312"/>
      <c r="B60" s="10" t="s">
        <v>1224</v>
      </c>
      <c r="C60" s="8">
        <v>2005</v>
      </c>
      <c r="D60" s="9">
        <v>240</v>
      </c>
      <c r="E60" s="17">
        <v>0.03</v>
      </c>
      <c r="F60" s="31">
        <v>72</v>
      </c>
      <c r="G60" s="19">
        <v>168</v>
      </c>
      <c r="H60" s="17">
        <v>0.03</v>
      </c>
      <c r="I60" s="18">
        <v>7.199999999999999</v>
      </c>
      <c r="J60" s="20">
        <v>160.8</v>
      </c>
    </row>
    <row r="61" spans="1:10" ht="25.5">
      <c r="A61" s="312"/>
      <c r="B61" s="10" t="s">
        <v>407</v>
      </c>
      <c r="C61" s="8">
        <v>2005</v>
      </c>
      <c r="D61" s="9">
        <v>7983.01</v>
      </c>
      <c r="E61" s="17">
        <v>0.03</v>
      </c>
      <c r="F61" s="31">
        <v>2394.9030000000002</v>
      </c>
      <c r="G61" s="19">
        <v>5588.107</v>
      </c>
      <c r="H61" s="17">
        <v>0.03</v>
      </c>
      <c r="I61" s="18">
        <v>239.4903</v>
      </c>
      <c r="J61" s="20">
        <v>5348.6167</v>
      </c>
    </row>
    <row r="62" spans="1:10" s="86" customFormat="1" ht="38.25">
      <c r="A62" s="312"/>
      <c r="B62" s="10" t="s">
        <v>408</v>
      </c>
      <c r="C62" s="85">
        <v>2005</v>
      </c>
      <c r="D62" s="9">
        <v>12046.76</v>
      </c>
      <c r="E62" s="17">
        <v>0.03</v>
      </c>
      <c r="F62" s="31">
        <v>3614.0280000000002</v>
      </c>
      <c r="G62" s="19">
        <v>8432.732</v>
      </c>
      <c r="H62" s="17">
        <v>0.03</v>
      </c>
      <c r="I62" s="18">
        <v>361.4028</v>
      </c>
      <c r="J62" s="19">
        <v>8071.3292</v>
      </c>
    </row>
    <row r="63" spans="1:10" s="86" customFormat="1" ht="25.5">
      <c r="A63" s="312"/>
      <c r="B63" s="10" t="s">
        <v>1225</v>
      </c>
      <c r="C63" s="85">
        <v>2006</v>
      </c>
      <c r="D63" s="9">
        <v>1500</v>
      </c>
      <c r="E63" s="17">
        <v>0.03</v>
      </c>
      <c r="F63" s="31">
        <v>405</v>
      </c>
      <c r="G63" s="19">
        <v>1095</v>
      </c>
      <c r="H63" s="17">
        <v>0.03</v>
      </c>
      <c r="I63" s="18">
        <v>45</v>
      </c>
      <c r="J63" s="19">
        <v>1050</v>
      </c>
    </row>
    <row r="64" spans="1:10" ht="25.5">
      <c r="A64" s="312"/>
      <c r="B64" s="10" t="s">
        <v>1226</v>
      </c>
      <c r="C64" s="8">
        <v>2006</v>
      </c>
      <c r="D64" s="9">
        <v>19382.87</v>
      </c>
      <c r="E64" s="17">
        <v>0.03</v>
      </c>
      <c r="F64" s="31">
        <v>5233.3749</v>
      </c>
      <c r="G64" s="19">
        <v>14149.4951</v>
      </c>
      <c r="H64" s="17">
        <v>0.03</v>
      </c>
      <c r="I64" s="18">
        <v>581.4861</v>
      </c>
      <c r="J64" s="20">
        <v>13568.009</v>
      </c>
    </row>
    <row r="65" spans="1:10" ht="38.25">
      <c r="A65" s="312"/>
      <c r="B65" s="10" t="s">
        <v>1227</v>
      </c>
      <c r="C65" s="8">
        <v>2006</v>
      </c>
      <c r="D65" s="9">
        <v>357</v>
      </c>
      <c r="E65" s="17">
        <v>0.03</v>
      </c>
      <c r="F65" s="31">
        <v>96.39</v>
      </c>
      <c r="G65" s="19">
        <v>260.61</v>
      </c>
      <c r="H65" s="17">
        <v>0.03</v>
      </c>
      <c r="I65" s="18">
        <v>10.709999999999999</v>
      </c>
      <c r="J65" s="20">
        <v>249.9</v>
      </c>
    </row>
    <row r="66" spans="1:10" ht="25.5">
      <c r="A66" s="312"/>
      <c r="B66" s="10" t="s">
        <v>407</v>
      </c>
      <c r="C66" s="8">
        <v>2006</v>
      </c>
      <c r="D66" s="9">
        <v>9286</v>
      </c>
      <c r="E66" s="17">
        <v>0.03</v>
      </c>
      <c r="F66" s="31">
        <v>2507.22</v>
      </c>
      <c r="G66" s="19">
        <v>6778.780000000001</v>
      </c>
      <c r="H66" s="17">
        <v>0.03</v>
      </c>
      <c r="I66" s="18">
        <v>278.58</v>
      </c>
      <c r="J66" s="20">
        <v>6500.200000000001</v>
      </c>
    </row>
    <row r="67" spans="1:10" ht="25.5">
      <c r="A67" s="312"/>
      <c r="B67" s="10" t="s">
        <v>409</v>
      </c>
      <c r="C67" s="8">
        <v>2006</v>
      </c>
      <c r="D67" s="9">
        <v>15407.79</v>
      </c>
      <c r="E67" s="17">
        <v>0.03</v>
      </c>
      <c r="F67" s="31">
        <v>4160.103300000001</v>
      </c>
      <c r="G67" s="19">
        <v>11247.6867</v>
      </c>
      <c r="H67" s="17">
        <v>0.03</v>
      </c>
      <c r="I67" s="18">
        <v>462.2337</v>
      </c>
      <c r="J67" s="20">
        <v>10785.453</v>
      </c>
    </row>
    <row r="68" spans="1:10" ht="51">
      <c r="A68" s="312"/>
      <c r="B68" s="10" t="s">
        <v>1228</v>
      </c>
      <c r="C68" s="8">
        <v>2007</v>
      </c>
      <c r="D68" s="9">
        <v>300</v>
      </c>
      <c r="E68" s="17">
        <v>0.03</v>
      </c>
      <c r="F68" s="31">
        <v>72</v>
      </c>
      <c r="G68" s="19">
        <v>228</v>
      </c>
      <c r="H68" s="17">
        <v>0.03</v>
      </c>
      <c r="I68" s="18">
        <v>9</v>
      </c>
      <c r="J68" s="20">
        <v>219</v>
      </c>
    </row>
    <row r="69" spans="1:10" ht="51">
      <c r="A69" s="312"/>
      <c r="B69" s="10" t="s">
        <v>1229</v>
      </c>
      <c r="C69" s="8">
        <v>2007</v>
      </c>
      <c r="D69" s="9">
        <v>15421.29</v>
      </c>
      <c r="E69" s="17">
        <v>0.03</v>
      </c>
      <c r="F69" s="31">
        <v>3701.1096000000002</v>
      </c>
      <c r="G69" s="19">
        <v>11720.180400000001</v>
      </c>
      <c r="H69" s="17">
        <v>0.03</v>
      </c>
      <c r="I69" s="18">
        <v>462.63870000000003</v>
      </c>
      <c r="J69" s="20">
        <v>11257.541700000002</v>
      </c>
    </row>
    <row r="70" spans="1:10" ht="38.25">
      <c r="A70" s="312"/>
      <c r="B70" s="10" t="s">
        <v>1230</v>
      </c>
      <c r="C70" s="8">
        <v>2007</v>
      </c>
      <c r="D70" s="9">
        <v>3899.04</v>
      </c>
      <c r="E70" s="17">
        <v>0.03</v>
      </c>
      <c r="F70" s="31">
        <v>935.7696</v>
      </c>
      <c r="G70" s="19">
        <v>2963.2704</v>
      </c>
      <c r="H70" s="17">
        <v>0.03</v>
      </c>
      <c r="I70" s="18">
        <v>116.9712</v>
      </c>
      <c r="J70" s="20">
        <v>2846.2992</v>
      </c>
    </row>
    <row r="71" spans="1:10" ht="25.5">
      <c r="A71" s="312"/>
      <c r="B71" s="10" t="s">
        <v>1226</v>
      </c>
      <c r="C71" s="8">
        <v>2007</v>
      </c>
      <c r="D71" s="9">
        <v>4000</v>
      </c>
      <c r="E71" s="17">
        <v>0.03</v>
      </c>
      <c r="F71" s="31">
        <v>960</v>
      </c>
      <c r="G71" s="19">
        <v>3040</v>
      </c>
      <c r="H71" s="17">
        <v>0.03</v>
      </c>
      <c r="I71" s="18">
        <v>120</v>
      </c>
      <c r="J71" s="20">
        <v>2920</v>
      </c>
    </row>
    <row r="72" spans="1:10" ht="25.5">
      <c r="A72" s="312"/>
      <c r="B72" s="10" t="s">
        <v>1231</v>
      </c>
      <c r="C72" s="8">
        <v>2007</v>
      </c>
      <c r="D72" s="9">
        <v>613.79</v>
      </c>
      <c r="E72" s="17">
        <v>0.03</v>
      </c>
      <c r="F72" s="31">
        <v>147.3096</v>
      </c>
      <c r="G72" s="19">
        <v>466.4804</v>
      </c>
      <c r="H72" s="17">
        <v>0.03</v>
      </c>
      <c r="I72" s="18">
        <v>18.4137</v>
      </c>
      <c r="J72" s="20">
        <v>448.06669999999997</v>
      </c>
    </row>
    <row r="73" spans="1:10" ht="51">
      <c r="A73" s="312"/>
      <c r="B73" s="10" t="s">
        <v>1232</v>
      </c>
      <c r="C73" s="8">
        <v>2007</v>
      </c>
      <c r="D73" s="9">
        <v>1762.34</v>
      </c>
      <c r="E73" s="17">
        <v>0.03</v>
      </c>
      <c r="F73" s="31">
        <v>422.9616</v>
      </c>
      <c r="G73" s="19">
        <v>1339.3784</v>
      </c>
      <c r="H73" s="17">
        <v>0.03</v>
      </c>
      <c r="I73" s="18">
        <v>52.8702</v>
      </c>
      <c r="J73" s="20">
        <v>1286.5082</v>
      </c>
    </row>
    <row r="74" spans="1:10" ht="51">
      <c r="A74" s="312"/>
      <c r="B74" s="10" t="s">
        <v>1233</v>
      </c>
      <c r="C74" s="8">
        <v>2008</v>
      </c>
      <c r="D74" s="9">
        <v>480</v>
      </c>
      <c r="E74" s="17">
        <v>0.03</v>
      </c>
      <c r="F74" s="31">
        <v>100.8</v>
      </c>
      <c r="G74" s="19">
        <v>379.2</v>
      </c>
      <c r="H74" s="17">
        <v>0.03</v>
      </c>
      <c r="I74" s="18">
        <v>14.399999999999999</v>
      </c>
      <c r="J74" s="20">
        <v>364.8</v>
      </c>
    </row>
    <row r="75" spans="1:10" ht="12.75">
      <c r="A75" s="312"/>
      <c r="B75" s="10" t="s">
        <v>1234</v>
      </c>
      <c r="C75" s="8">
        <v>2008</v>
      </c>
      <c r="D75" s="9">
        <v>240</v>
      </c>
      <c r="E75" s="17">
        <v>0.03</v>
      </c>
      <c r="F75" s="31">
        <v>50.4</v>
      </c>
      <c r="G75" s="19">
        <v>189.6</v>
      </c>
      <c r="H75" s="17">
        <v>0.03</v>
      </c>
      <c r="I75" s="18">
        <v>7.199999999999999</v>
      </c>
      <c r="J75" s="20">
        <v>182.4</v>
      </c>
    </row>
    <row r="76" spans="1:10" ht="63.75">
      <c r="A76" s="312"/>
      <c r="B76" s="10" t="s">
        <v>1235</v>
      </c>
      <c r="C76" s="8">
        <v>2008</v>
      </c>
      <c r="D76" s="9">
        <v>1019.32</v>
      </c>
      <c r="E76" s="17">
        <v>0.03</v>
      </c>
      <c r="F76" s="31">
        <v>214.05720000000002</v>
      </c>
      <c r="G76" s="19">
        <v>805.2628</v>
      </c>
      <c r="H76" s="17">
        <v>0.03</v>
      </c>
      <c r="I76" s="18">
        <v>30.5796</v>
      </c>
      <c r="J76" s="20">
        <v>774.6831999999999</v>
      </c>
    </row>
    <row r="77" spans="1:10" ht="51">
      <c r="A77" s="312"/>
      <c r="B77" s="10" t="s">
        <v>1236</v>
      </c>
      <c r="C77" s="8">
        <v>2008</v>
      </c>
      <c r="D77" s="9">
        <v>605.65</v>
      </c>
      <c r="E77" s="17">
        <v>0.03</v>
      </c>
      <c r="F77" s="31">
        <v>127.1865</v>
      </c>
      <c r="G77" s="19">
        <v>478.46349999999995</v>
      </c>
      <c r="H77" s="17">
        <v>0.03</v>
      </c>
      <c r="I77" s="18">
        <v>18.1695</v>
      </c>
      <c r="J77" s="20">
        <v>460.294</v>
      </c>
    </row>
    <row r="78" spans="1:10" ht="51">
      <c r="A78" s="312"/>
      <c r="B78" s="10" t="s">
        <v>1237</v>
      </c>
      <c r="C78" s="8">
        <v>2008</v>
      </c>
      <c r="D78" s="9">
        <v>5907</v>
      </c>
      <c r="E78" s="17">
        <v>0.03</v>
      </c>
      <c r="F78" s="31">
        <v>1240.47</v>
      </c>
      <c r="G78" s="19">
        <v>4666.53</v>
      </c>
      <c r="H78" s="17">
        <v>0.03</v>
      </c>
      <c r="I78" s="18">
        <v>177.20999999999998</v>
      </c>
      <c r="J78" s="20">
        <v>4489.32</v>
      </c>
    </row>
    <row r="79" spans="1:10" ht="25.5">
      <c r="A79" s="312"/>
      <c r="B79" s="10" t="s">
        <v>1238</v>
      </c>
      <c r="C79" s="8">
        <v>2008</v>
      </c>
      <c r="D79" s="9">
        <v>27139.34</v>
      </c>
      <c r="E79" s="17">
        <v>0.03</v>
      </c>
      <c r="F79" s="31">
        <v>5699.2614</v>
      </c>
      <c r="G79" s="19">
        <v>21440.0786</v>
      </c>
      <c r="H79" s="17">
        <v>0.03</v>
      </c>
      <c r="I79" s="18">
        <v>814.1802</v>
      </c>
      <c r="J79" s="20">
        <v>20625.898400000002</v>
      </c>
    </row>
    <row r="80" spans="1:10" ht="25.5">
      <c r="A80" s="312"/>
      <c r="B80" s="10" t="s">
        <v>1239</v>
      </c>
      <c r="C80" s="8">
        <v>2008</v>
      </c>
      <c r="D80" s="9">
        <v>144184.89</v>
      </c>
      <c r="E80" s="17">
        <v>0.03</v>
      </c>
      <c r="F80" s="31">
        <v>30278.8269</v>
      </c>
      <c r="G80" s="19">
        <v>113906.06310000001</v>
      </c>
      <c r="H80" s="17">
        <v>0.03</v>
      </c>
      <c r="I80" s="18">
        <v>4325.5467</v>
      </c>
      <c r="J80" s="20">
        <v>109580.51640000001</v>
      </c>
    </row>
    <row r="81" spans="1:10" ht="140.25">
      <c r="A81" s="312"/>
      <c r="B81" s="10" t="s">
        <v>1201</v>
      </c>
      <c r="C81" s="8">
        <v>2008</v>
      </c>
      <c r="D81" s="9">
        <v>58866.97</v>
      </c>
      <c r="E81" s="17">
        <v>0.03</v>
      </c>
      <c r="F81" s="31">
        <v>12362.0637</v>
      </c>
      <c r="G81" s="19">
        <v>46504.9063</v>
      </c>
      <c r="H81" s="17">
        <v>0.03</v>
      </c>
      <c r="I81" s="18">
        <v>1766.0091</v>
      </c>
      <c r="J81" s="20">
        <v>44738.8972</v>
      </c>
    </row>
    <row r="82" spans="1:10" ht="63.75">
      <c r="A82" s="312"/>
      <c r="B82" s="10" t="s">
        <v>1240</v>
      </c>
      <c r="C82" s="8">
        <v>2009</v>
      </c>
      <c r="D82" s="9">
        <v>150</v>
      </c>
      <c r="E82" s="17">
        <v>0.03</v>
      </c>
      <c r="F82" s="31">
        <v>27</v>
      </c>
      <c r="G82" s="19">
        <v>123</v>
      </c>
      <c r="H82" s="17">
        <v>0.03</v>
      </c>
      <c r="I82" s="18">
        <v>4.5</v>
      </c>
      <c r="J82" s="20">
        <v>118.5</v>
      </c>
    </row>
    <row r="83" spans="1:10" ht="38.25">
      <c r="A83" s="312"/>
      <c r="B83" s="10" t="s">
        <v>1241</v>
      </c>
      <c r="C83" s="8">
        <v>2009</v>
      </c>
      <c r="D83" s="9">
        <v>69.95</v>
      </c>
      <c r="E83" s="17">
        <v>0.03</v>
      </c>
      <c r="F83" s="31">
        <v>12.591000000000001</v>
      </c>
      <c r="G83" s="19">
        <v>57.359</v>
      </c>
      <c r="H83" s="17">
        <v>0.03</v>
      </c>
      <c r="I83" s="18">
        <v>2.0985</v>
      </c>
      <c r="J83" s="20">
        <v>55.2605</v>
      </c>
    </row>
    <row r="84" spans="1:10" ht="63.75">
      <c r="A84" s="312"/>
      <c r="B84" s="10" t="s">
        <v>449</v>
      </c>
      <c r="C84" s="8">
        <v>2009</v>
      </c>
      <c r="D84" s="9">
        <v>96.65</v>
      </c>
      <c r="E84" s="17">
        <v>0.03</v>
      </c>
      <c r="F84" s="31">
        <v>17.397000000000002</v>
      </c>
      <c r="G84" s="19">
        <v>79.253</v>
      </c>
      <c r="H84" s="17">
        <v>0.03</v>
      </c>
      <c r="I84" s="18">
        <v>2.8995</v>
      </c>
      <c r="J84" s="20">
        <v>76.3535</v>
      </c>
    </row>
    <row r="85" spans="1:10" ht="38.25">
      <c r="A85" s="312"/>
      <c r="B85" s="10" t="s">
        <v>1242</v>
      </c>
      <c r="C85" s="8">
        <v>2009</v>
      </c>
      <c r="D85" s="9">
        <v>104.05</v>
      </c>
      <c r="E85" s="17">
        <v>0.03</v>
      </c>
      <c r="F85" s="31">
        <v>18.729</v>
      </c>
      <c r="G85" s="19">
        <v>85.321</v>
      </c>
      <c r="H85" s="17">
        <v>0.03</v>
      </c>
      <c r="I85" s="18">
        <v>3.1214999999999997</v>
      </c>
      <c r="J85" s="20">
        <v>82.1995</v>
      </c>
    </row>
    <row r="86" spans="1:10" ht="25.5">
      <c r="A86" s="312"/>
      <c r="B86" s="10" t="s">
        <v>1238</v>
      </c>
      <c r="C86" s="8">
        <v>2009</v>
      </c>
      <c r="D86" s="9">
        <v>177081.49</v>
      </c>
      <c r="E86" s="17">
        <v>0.03</v>
      </c>
      <c r="F86" s="31">
        <v>31874.668199999996</v>
      </c>
      <c r="G86" s="19">
        <v>145206.8218</v>
      </c>
      <c r="H86" s="17">
        <v>0.03</v>
      </c>
      <c r="I86" s="18">
        <v>5312.444699999999</v>
      </c>
      <c r="J86" s="20">
        <v>139894.3771</v>
      </c>
    </row>
    <row r="87" spans="1:10" s="86" customFormat="1" ht="25.5">
      <c r="A87" s="312"/>
      <c r="B87" s="10" t="s">
        <v>1243</v>
      </c>
      <c r="C87" s="85">
        <v>2009</v>
      </c>
      <c r="D87" s="9">
        <v>16400</v>
      </c>
      <c r="E87" s="17">
        <v>0.03</v>
      </c>
      <c r="F87" s="31">
        <v>2952</v>
      </c>
      <c r="G87" s="19">
        <v>13448</v>
      </c>
      <c r="H87" s="17">
        <v>0.03</v>
      </c>
      <c r="I87" s="18">
        <v>492</v>
      </c>
      <c r="J87" s="19">
        <v>12956</v>
      </c>
    </row>
    <row r="88" spans="1:10" s="86" customFormat="1" ht="25.5">
      <c r="A88" s="312"/>
      <c r="B88" s="10" t="s">
        <v>1243</v>
      </c>
      <c r="C88" s="85">
        <v>2009</v>
      </c>
      <c r="D88" s="9">
        <v>5715.89</v>
      </c>
      <c r="E88" s="17">
        <v>0.03</v>
      </c>
      <c r="F88" s="31">
        <v>1028.8602</v>
      </c>
      <c r="G88" s="19">
        <v>4687.0298</v>
      </c>
      <c r="H88" s="17">
        <v>0.03</v>
      </c>
      <c r="I88" s="18">
        <v>171.4767</v>
      </c>
      <c r="J88" s="19">
        <v>4515.5531</v>
      </c>
    </row>
    <row r="89" spans="1:10" ht="25.5">
      <c r="A89" s="312"/>
      <c r="B89" s="10" t="s">
        <v>1243</v>
      </c>
      <c r="C89" s="8">
        <v>2009</v>
      </c>
      <c r="D89" s="9">
        <v>6030.02</v>
      </c>
      <c r="E89" s="17">
        <v>0.03</v>
      </c>
      <c r="F89" s="31">
        <v>1085.4036</v>
      </c>
      <c r="G89" s="19">
        <v>4944.616400000001</v>
      </c>
      <c r="H89" s="17">
        <v>0.03</v>
      </c>
      <c r="I89" s="18">
        <v>180.9006</v>
      </c>
      <c r="J89" s="20">
        <v>4763.715800000001</v>
      </c>
    </row>
    <row r="90" spans="1:10" ht="25.5">
      <c r="A90" s="312"/>
      <c r="B90" s="10" t="s">
        <v>407</v>
      </c>
      <c r="C90" s="8">
        <v>2009</v>
      </c>
      <c r="D90" s="9">
        <v>2936.46</v>
      </c>
      <c r="E90" s="17">
        <v>0.03</v>
      </c>
      <c r="F90" s="31">
        <v>528.5628</v>
      </c>
      <c r="G90" s="19">
        <v>2407.8972</v>
      </c>
      <c r="H90" s="17">
        <v>0.03</v>
      </c>
      <c r="I90" s="18">
        <v>88.0938</v>
      </c>
      <c r="J90" s="20">
        <v>2319.8034</v>
      </c>
    </row>
    <row r="91" spans="1:10" ht="25.5">
      <c r="A91" s="312"/>
      <c r="B91" s="10" t="s">
        <v>1244</v>
      </c>
      <c r="C91" s="8">
        <v>2010</v>
      </c>
      <c r="D91" s="9">
        <v>134223.46</v>
      </c>
      <c r="E91" s="17">
        <v>0.03</v>
      </c>
      <c r="F91" s="31">
        <v>20133.518999999997</v>
      </c>
      <c r="G91" s="19">
        <v>114089.94099999999</v>
      </c>
      <c r="H91" s="17">
        <v>0.03</v>
      </c>
      <c r="I91" s="18">
        <v>4026.7038</v>
      </c>
      <c r="J91" s="20">
        <v>110063.23719999999</v>
      </c>
    </row>
    <row r="92" spans="1:10" ht="25.5">
      <c r="A92" s="312"/>
      <c r="B92" s="10" t="s">
        <v>407</v>
      </c>
      <c r="C92" s="8">
        <v>2010</v>
      </c>
      <c r="D92" s="9">
        <v>598</v>
      </c>
      <c r="E92" s="17">
        <v>0.03</v>
      </c>
      <c r="F92" s="31">
        <v>89.7</v>
      </c>
      <c r="G92" s="19">
        <v>508.3</v>
      </c>
      <c r="H92" s="17">
        <v>0.03</v>
      </c>
      <c r="I92" s="18">
        <v>17.939999999999998</v>
      </c>
      <c r="J92" s="20">
        <v>490.36</v>
      </c>
    </row>
    <row r="93" spans="1:10" ht="38.25">
      <c r="A93" s="312"/>
      <c r="B93" s="10" t="s">
        <v>720</v>
      </c>
      <c r="C93" s="8">
        <v>2010</v>
      </c>
      <c r="D93" s="9">
        <v>2500</v>
      </c>
      <c r="E93" s="17">
        <v>0.03</v>
      </c>
      <c r="F93" s="31">
        <v>375</v>
      </c>
      <c r="G93" s="19">
        <v>2125</v>
      </c>
      <c r="H93" s="17">
        <v>0.03</v>
      </c>
      <c r="I93" s="18">
        <v>75</v>
      </c>
      <c r="J93" s="20">
        <v>2050</v>
      </c>
    </row>
    <row r="94" spans="1:10" ht="76.5">
      <c r="A94" s="312"/>
      <c r="B94" s="10" t="s">
        <v>1245</v>
      </c>
      <c r="C94" s="8">
        <v>2011</v>
      </c>
      <c r="D94" s="9">
        <v>2700</v>
      </c>
      <c r="E94" s="17">
        <v>0.03</v>
      </c>
      <c r="F94" s="31">
        <v>324</v>
      </c>
      <c r="G94" s="19">
        <v>2376</v>
      </c>
      <c r="H94" s="17">
        <v>0.03</v>
      </c>
      <c r="I94" s="18">
        <v>81</v>
      </c>
      <c r="J94" s="20">
        <v>2295</v>
      </c>
    </row>
    <row r="95" spans="1:10" ht="25.5">
      <c r="A95" s="312"/>
      <c r="B95" s="10" t="s">
        <v>1244</v>
      </c>
      <c r="C95" s="8">
        <v>2011</v>
      </c>
      <c r="D95" s="9">
        <v>25375.58</v>
      </c>
      <c r="E95" s="17">
        <v>0.03</v>
      </c>
      <c r="F95" s="31">
        <v>3045.0696000000003</v>
      </c>
      <c r="G95" s="19">
        <v>22330.510400000003</v>
      </c>
      <c r="H95" s="17">
        <v>0.03</v>
      </c>
      <c r="I95" s="18">
        <v>761.2674000000001</v>
      </c>
      <c r="J95" s="20">
        <v>21569.243000000002</v>
      </c>
    </row>
    <row r="96" spans="1:10" ht="25.5">
      <c r="A96" s="312"/>
      <c r="B96" s="10" t="s">
        <v>407</v>
      </c>
      <c r="C96" s="8">
        <v>2011</v>
      </c>
      <c r="D96" s="9">
        <v>1000</v>
      </c>
      <c r="E96" s="17">
        <v>0.03</v>
      </c>
      <c r="F96" s="31">
        <v>120</v>
      </c>
      <c r="G96" s="19">
        <v>880</v>
      </c>
      <c r="H96" s="17">
        <v>0.03</v>
      </c>
      <c r="I96" s="18">
        <v>30</v>
      </c>
      <c r="J96" s="20">
        <v>850</v>
      </c>
    </row>
    <row r="97" spans="1:10" ht="38.25">
      <c r="A97" s="312"/>
      <c r="B97" s="10" t="s">
        <v>408</v>
      </c>
      <c r="C97" s="8">
        <v>2011</v>
      </c>
      <c r="D97" s="9">
        <v>1683</v>
      </c>
      <c r="E97" s="17">
        <v>0.03</v>
      </c>
      <c r="F97" s="31">
        <v>201.95999999999998</v>
      </c>
      <c r="G97" s="19">
        <v>1481.04</v>
      </c>
      <c r="H97" s="17">
        <v>0.03</v>
      </c>
      <c r="I97" s="18">
        <v>50.489999999999995</v>
      </c>
      <c r="J97" s="20">
        <v>1430.55</v>
      </c>
    </row>
    <row r="98" spans="1:10" ht="25.5">
      <c r="A98" s="312"/>
      <c r="B98" s="10" t="s">
        <v>409</v>
      </c>
      <c r="C98" s="8">
        <v>2011</v>
      </c>
      <c r="D98" s="9">
        <v>2052</v>
      </c>
      <c r="E98" s="17">
        <v>0.03</v>
      </c>
      <c r="F98" s="31">
        <v>246.23999999999998</v>
      </c>
      <c r="G98" s="19">
        <v>1805.76</v>
      </c>
      <c r="H98" s="17">
        <v>0.03</v>
      </c>
      <c r="I98" s="18">
        <v>61.559999999999995</v>
      </c>
      <c r="J98" s="20">
        <v>1744.2</v>
      </c>
    </row>
    <row r="99" spans="1:10" ht="51">
      <c r="A99" s="312"/>
      <c r="B99" s="10" t="s">
        <v>1246</v>
      </c>
      <c r="C99" s="8">
        <v>2012</v>
      </c>
      <c r="D99" s="9">
        <v>384</v>
      </c>
      <c r="E99" s="17">
        <v>0.03</v>
      </c>
      <c r="F99" s="31">
        <v>34.56</v>
      </c>
      <c r="G99" s="19">
        <v>349.44</v>
      </c>
      <c r="H99" s="17">
        <v>0.03</v>
      </c>
      <c r="I99" s="18">
        <v>11.52</v>
      </c>
      <c r="J99" s="20">
        <v>337.92</v>
      </c>
    </row>
    <row r="100" spans="1:10" ht="25.5">
      <c r="A100" s="312"/>
      <c r="B100" s="10" t="s">
        <v>1247</v>
      </c>
      <c r="C100" s="8">
        <v>2012</v>
      </c>
      <c r="D100" s="9">
        <v>24905.77</v>
      </c>
      <c r="E100" s="17">
        <v>0.03</v>
      </c>
      <c r="F100" s="31">
        <v>2241.5193</v>
      </c>
      <c r="G100" s="19">
        <v>22664.2507</v>
      </c>
      <c r="H100" s="17">
        <v>0.03</v>
      </c>
      <c r="I100" s="18">
        <v>747.1731</v>
      </c>
      <c r="J100" s="20">
        <v>21917.0776</v>
      </c>
    </row>
    <row r="101" spans="1:10" ht="51">
      <c r="A101" s="312"/>
      <c r="B101" s="10" t="s">
        <v>1248</v>
      </c>
      <c r="C101" s="8">
        <v>2013</v>
      </c>
      <c r="D101" s="9">
        <v>181.5</v>
      </c>
      <c r="E101" s="17">
        <v>0.03</v>
      </c>
      <c r="F101" s="31">
        <v>10.889999999999999</v>
      </c>
      <c r="G101" s="19">
        <v>170.61</v>
      </c>
      <c r="H101" s="17">
        <v>0.03</v>
      </c>
      <c r="I101" s="18">
        <v>5.444999999999999</v>
      </c>
      <c r="J101" s="20">
        <v>165.16500000000002</v>
      </c>
    </row>
    <row r="102" spans="1:10" ht="51">
      <c r="A102" s="312"/>
      <c r="B102" s="10" t="s">
        <v>1249</v>
      </c>
      <c r="C102" s="8">
        <v>2013</v>
      </c>
      <c r="D102" s="9">
        <v>163.98</v>
      </c>
      <c r="E102" s="17">
        <v>0.03</v>
      </c>
      <c r="F102" s="31">
        <v>9.838799999999999</v>
      </c>
      <c r="G102" s="19">
        <v>154.1412</v>
      </c>
      <c r="H102" s="17">
        <v>0.03</v>
      </c>
      <c r="I102" s="18">
        <v>4.9193999999999996</v>
      </c>
      <c r="J102" s="20">
        <v>149.2218</v>
      </c>
    </row>
    <row r="103" spans="1:10" ht="51">
      <c r="A103" s="312"/>
      <c r="B103" s="10" t="s">
        <v>1250</v>
      </c>
      <c r="C103" s="8">
        <v>2013</v>
      </c>
      <c r="D103" s="9">
        <v>2964.5</v>
      </c>
      <c r="E103" s="17">
        <v>0.03</v>
      </c>
      <c r="F103" s="31">
        <v>177.87</v>
      </c>
      <c r="G103" s="19">
        <v>2786.63</v>
      </c>
      <c r="H103" s="17">
        <v>0.03</v>
      </c>
      <c r="I103" s="18">
        <v>88.935</v>
      </c>
      <c r="J103" s="20">
        <v>2697.695</v>
      </c>
    </row>
    <row r="104" spans="1:10" ht="25.5">
      <c r="A104" s="312"/>
      <c r="B104" s="10" t="s">
        <v>1244</v>
      </c>
      <c r="C104" s="8">
        <v>2013</v>
      </c>
      <c r="D104" s="9">
        <v>14931.74</v>
      </c>
      <c r="E104" s="17">
        <v>0.03</v>
      </c>
      <c r="F104" s="31">
        <v>895.9044</v>
      </c>
      <c r="G104" s="19">
        <v>14035.8356</v>
      </c>
      <c r="H104" s="17">
        <v>0.03</v>
      </c>
      <c r="I104" s="18">
        <v>447.9522</v>
      </c>
      <c r="J104" s="20">
        <v>13587.8834</v>
      </c>
    </row>
    <row r="105" spans="1:10" ht="38.25">
      <c r="A105" s="312"/>
      <c r="B105" s="10" t="s">
        <v>1251</v>
      </c>
      <c r="C105" s="8">
        <v>2013</v>
      </c>
      <c r="D105" s="9">
        <v>2815.31</v>
      </c>
      <c r="E105" s="17">
        <v>0.03</v>
      </c>
      <c r="F105" s="31">
        <v>168.9186</v>
      </c>
      <c r="G105" s="19">
        <v>2646.3914</v>
      </c>
      <c r="H105" s="17">
        <v>0.03</v>
      </c>
      <c r="I105" s="18">
        <v>84.4593</v>
      </c>
      <c r="J105" s="20">
        <v>2561.9321</v>
      </c>
    </row>
    <row r="106" spans="1:10" ht="76.5">
      <c r="A106" s="312"/>
      <c r="B106" s="10" t="s">
        <v>1252</v>
      </c>
      <c r="C106" s="8">
        <v>2014</v>
      </c>
      <c r="D106" s="9">
        <v>250</v>
      </c>
      <c r="E106" s="17">
        <v>0.03</v>
      </c>
      <c r="F106" s="31">
        <v>7.5</v>
      </c>
      <c r="G106" s="19">
        <v>242.5</v>
      </c>
      <c r="H106" s="17">
        <v>0.03</v>
      </c>
      <c r="I106" s="18">
        <v>7.5</v>
      </c>
      <c r="J106" s="20">
        <v>235</v>
      </c>
    </row>
    <row r="107" spans="1:10" ht="76.5">
      <c r="A107" s="312"/>
      <c r="B107" s="10" t="s">
        <v>1253</v>
      </c>
      <c r="C107" s="8">
        <v>2014</v>
      </c>
      <c r="D107" s="9">
        <v>250</v>
      </c>
      <c r="E107" s="17">
        <v>0.03</v>
      </c>
      <c r="F107" s="31">
        <v>7.5</v>
      </c>
      <c r="G107" s="19">
        <v>242.5</v>
      </c>
      <c r="H107" s="17">
        <v>0.03</v>
      </c>
      <c r="I107" s="18">
        <v>7.5</v>
      </c>
      <c r="J107" s="20">
        <v>235</v>
      </c>
    </row>
    <row r="108" spans="1:10" ht="25.5">
      <c r="A108" s="312"/>
      <c r="B108" s="10" t="s">
        <v>1244</v>
      </c>
      <c r="C108" s="8">
        <v>2014</v>
      </c>
      <c r="D108" s="9">
        <v>225</v>
      </c>
      <c r="E108" s="17">
        <v>0.03</v>
      </c>
      <c r="F108" s="31">
        <v>6.75</v>
      </c>
      <c r="G108" s="19">
        <v>218.25</v>
      </c>
      <c r="H108" s="17">
        <v>0.03</v>
      </c>
      <c r="I108" s="18">
        <v>6.75</v>
      </c>
      <c r="J108" s="20">
        <v>211.5</v>
      </c>
    </row>
    <row r="109" spans="1:10" ht="25.5">
      <c r="A109" s="312"/>
      <c r="B109" s="10" t="s">
        <v>1247</v>
      </c>
      <c r="C109" s="8">
        <v>2014</v>
      </c>
      <c r="D109" s="9">
        <v>20255</v>
      </c>
      <c r="E109" s="17">
        <v>0.03</v>
      </c>
      <c r="F109" s="31">
        <v>607.65</v>
      </c>
      <c r="G109" s="19">
        <v>19647.35</v>
      </c>
      <c r="H109" s="17">
        <v>0.03</v>
      </c>
      <c r="I109" s="18">
        <v>607.65</v>
      </c>
      <c r="J109" s="20">
        <v>19039.699999999997</v>
      </c>
    </row>
    <row r="110" spans="1:10" ht="25.5">
      <c r="A110" s="312"/>
      <c r="B110" s="10" t="s">
        <v>1247</v>
      </c>
      <c r="C110" s="8">
        <v>2015</v>
      </c>
      <c r="D110" s="9">
        <v>136537.83</v>
      </c>
      <c r="E110" s="17">
        <v>0.03</v>
      </c>
      <c r="F110" s="31">
        <v>0</v>
      </c>
      <c r="G110" s="19">
        <v>136537.83</v>
      </c>
      <c r="H110" s="17">
        <v>0.03</v>
      </c>
      <c r="I110" s="18">
        <v>4096.134899999999</v>
      </c>
      <c r="J110" s="20">
        <v>132441.69509999998</v>
      </c>
    </row>
    <row r="111" spans="1:10" ht="12.75">
      <c r="A111" s="312"/>
      <c r="B111" s="314" t="s">
        <v>610</v>
      </c>
      <c r="C111" s="314"/>
      <c r="D111" s="30">
        <v>1383569.9900000002</v>
      </c>
      <c r="E111" s="29"/>
      <c r="F111" s="30">
        <v>295684.32479999994</v>
      </c>
      <c r="G111" s="30">
        <v>1087885.6652000002</v>
      </c>
      <c r="H111" s="24"/>
      <c r="I111" s="30">
        <v>41507.09969999999</v>
      </c>
      <c r="J111" s="30">
        <v>1046378.5655</v>
      </c>
    </row>
    <row r="112" spans="1:10" ht="12.75">
      <c r="A112" s="311"/>
      <c r="B112" s="311"/>
      <c r="C112" s="311"/>
      <c r="D112" s="311"/>
      <c r="E112" s="311"/>
      <c r="F112" s="311"/>
      <c r="G112" s="311"/>
      <c r="H112" s="311"/>
      <c r="I112" s="311"/>
      <c r="J112" s="311"/>
    </row>
    <row r="113" spans="1:10" ht="12.75">
      <c r="A113" s="312" t="s">
        <v>611</v>
      </c>
      <c r="B113" s="310" t="s">
        <v>612</v>
      </c>
      <c r="C113" s="310"/>
      <c r="D113" s="28">
        <v>0</v>
      </c>
      <c r="E113" s="17">
        <v>0.03</v>
      </c>
      <c r="F113" s="18">
        <v>0</v>
      </c>
      <c r="G113" s="19">
        <v>0</v>
      </c>
      <c r="H113" s="17">
        <v>0.03</v>
      </c>
      <c r="I113" s="18">
        <v>0</v>
      </c>
      <c r="J113" s="20">
        <v>0</v>
      </c>
    </row>
    <row r="114" spans="1:10" ht="12.75">
      <c r="A114" s="312"/>
      <c r="B114" s="310" t="s">
        <v>613</v>
      </c>
      <c r="C114" s="310"/>
      <c r="D114" s="28">
        <v>234279.25999999998</v>
      </c>
      <c r="E114" s="29"/>
      <c r="F114" s="18">
        <v>148773.45539999998</v>
      </c>
      <c r="G114" s="19">
        <v>85505.8046</v>
      </c>
      <c r="H114" s="29"/>
      <c r="I114" s="18">
        <v>7028.377799999999</v>
      </c>
      <c r="J114" s="19">
        <v>78477.42680000002</v>
      </c>
    </row>
    <row r="115" spans="1:10" ht="12.75">
      <c r="A115" s="312"/>
      <c r="B115" s="310" t="s">
        <v>614</v>
      </c>
      <c r="C115" s="310"/>
      <c r="D115" s="28">
        <v>21586.56</v>
      </c>
      <c r="E115" s="29"/>
      <c r="F115" s="18">
        <v>11656.7424</v>
      </c>
      <c r="G115" s="19">
        <v>9929.817600000002</v>
      </c>
      <c r="H115" s="29"/>
      <c r="I115" s="18">
        <v>647.5968</v>
      </c>
      <c r="J115" s="19">
        <v>9282.220800000003</v>
      </c>
    </row>
    <row r="116" spans="1:10" ht="12.75">
      <c r="A116" s="312"/>
      <c r="B116" s="310" t="s">
        <v>619</v>
      </c>
      <c r="C116" s="310"/>
      <c r="D116" s="28">
        <v>1383569.9900000002</v>
      </c>
      <c r="E116" s="29"/>
      <c r="F116" s="28">
        <v>295684.32479999994</v>
      </c>
      <c r="G116" s="28">
        <v>1087885.6652000002</v>
      </c>
      <c r="H116" s="29"/>
      <c r="I116" s="18">
        <v>41507.09969999999</v>
      </c>
      <c r="J116" s="19">
        <v>1046378.5655</v>
      </c>
    </row>
    <row r="117" spans="1:10" ht="12.75">
      <c r="A117" s="312"/>
      <c r="B117" s="310" t="s">
        <v>178</v>
      </c>
      <c r="C117" s="310"/>
      <c r="D117" s="29"/>
      <c r="E117" s="29"/>
      <c r="F117" s="29"/>
      <c r="G117" s="29"/>
      <c r="H117" s="18">
        <v>315278.06999999995</v>
      </c>
      <c r="I117" s="18">
        <v>0</v>
      </c>
      <c r="J117" s="19">
        <v>315278.06999999995</v>
      </c>
    </row>
    <row r="118" spans="1:10" ht="12.75">
      <c r="A118" s="312"/>
      <c r="B118" s="314" t="s">
        <v>584</v>
      </c>
      <c r="C118" s="314"/>
      <c r="D118" s="30">
        <v>1639435.8100000003</v>
      </c>
      <c r="E118" s="29"/>
      <c r="F118" s="30">
        <v>456114.5225999999</v>
      </c>
      <c r="G118" s="30">
        <v>1183321.2874000003</v>
      </c>
      <c r="H118" s="30">
        <v>315278.06999999995</v>
      </c>
      <c r="I118" s="30">
        <v>49183.07429999999</v>
      </c>
      <c r="J118" s="30">
        <v>1449416.2831000001</v>
      </c>
    </row>
    <row r="119" spans="1:9" ht="12.75">
      <c r="A119" s="33"/>
      <c r="B119" s="34"/>
      <c r="C119" s="34"/>
      <c r="D119" s="35"/>
      <c r="E119" s="35"/>
      <c r="F119" s="36"/>
      <c r="G119" s="36"/>
      <c r="H119" s="36"/>
      <c r="I119" s="36"/>
    </row>
    <row r="120" spans="1:10" ht="12.75">
      <c r="A120" s="313" t="s">
        <v>620</v>
      </c>
      <c r="B120" s="313"/>
      <c r="C120" s="313"/>
      <c r="D120" s="313"/>
      <c r="E120" s="313"/>
      <c r="F120" s="313"/>
      <c r="G120" s="313"/>
      <c r="H120" s="313"/>
      <c r="I120" s="313"/>
      <c r="J120" s="313"/>
    </row>
    <row r="121" spans="1:10" ht="12.75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</row>
    <row r="122" spans="1:10" ht="12.75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</row>
    <row r="123" spans="1:10" ht="12.75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</row>
    <row r="124" spans="1:10" ht="12.75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</row>
    <row r="125" spans="1:10" ht="12.75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</row>
  </sheetData>
  <sheetProtection/>
  <mergeCells count="36">
    <mergeCell ref="B118:C118"/>
    <mergeCell ref="A120:J120"/>
    <mergeCell ref="A121:J125"/>
    <mergeCell ref="A36:J36"/>
    <mergeCell ref="A37:A111"/>
    <mergeCell ref="B111:C111"/>
    <mergeCell ref="A112:J112"/>
    <mergeCell ref="A113:A118"/>
    <mergeCell ref="B113:C113"/>
    <mergeCell ref="B114:C114"/>
    <mergeCell ref="B115:C115"/>
    <mergeCell ref="B116:C116"/>
    <mergeCell ref="B117:C117"/>
    <mergeCell ref="A21:J21"/>
    <mergeCell ref="A22:A28"/>
    <mergeCell ref="B28:C28"/>
    <mergeCell ref="A29:J29"/>
    <mergeCell ref="A30:A35"/>
    <mergeCell ref="B35:C35"/>
    <mergeCell ref="A12:A20"/>
    <mergeCell ref="B20:C20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421875" style="7" bestFit="1" customWidth="1"/>
    <col min="4" max="4" width="14.71093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4.7109375" style="7" bestFit="1" customWidth="1"/>
    <col min="9" max="9" width="20.7109375" style="7" bestFit="1" customWidth="1"/>
    <col min="10" max="10" width="17.574218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1327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180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7">
      <c r="A13" s="317"/>
      <c r="B13" s="26" t="s">
        <v>2252</v>
      </c>
      <c r="C13" s="253">
        <v>1982</v>
      </c>
      <c r="D13" s="254">
        <v>28155.12</v>
      </c>
      <c r="E13" s="17">
        <v>0.03</v>
      </c>
      <c r="F13" s="18">
        <v>27873.568799999997</v>
      </c>
      <c r="G13" s="19">
        <v>281.5512000000017</v>
      </c>
      <c r="H13" s="17">
        <v>0.03</v>
      </c>
      <c r="I13" s="18">
        <v>281.5512000000017</v>
      </c>
      <c r="J13" s="20">
        <v>0</v>
      </c>
    </row>
    <row r="14" spans="1:10" ht="27">
      <c r="A14" s="317"/>
      <c r="B14" s="26" t="s">
        <v>2254</v>
      </c>
      <c r="C14" s="253">
        <v>1988</v>
      </c>
      <c r="D14" s="254">
        <v>51645.69</v>
      </c>
      <c r="E14" s="17">
        <v>0.03</v>
      </c>
      <c r="F14" s="18">
        <v>41833.0089</v>
      </c>
      <c r="G14" s="19">
        <v>9812.681100000002</v>
      </c>
      <c r="H14" s="17">
        <v>0.03</v>
      </c>
      <c r="I14" s="18">
        <v>1549.3707</v>
      </c>
      <c r="J14" s="20">
        <v>8263.310400000002</v>
      </c>
    </row>
    <row r="15" spans="1:10" ht="27">
      <c r="A15" s="317"/>
      <c r="B15" s="26" t="s">
        <v>2255</v>
      </c>
      <c r="C15" s="253">
        <v>1988</v>
      </c>
      <c r="D15" s="254">
        <v>51645.69</v>
      </c>
      <c r="E15" s="17">
        <v>0.03</v>
      </c>
      <c r="F15" s="18">
        <v>41833.0089</v>
      </c>
      <c r="G15" s="19">
        <v>9812.681100000002</v>
      </c>
      <c r="H15" s="17">
        <v>0.03</v>
      </c>
      <c r="I15" s="18">
        <v>1549.3707</v>
      </c>
      <c r="J15" s="20">
        <v>8263.310400000002</v>
      </c>
    </row>
    <row r="16" spans="1:10" ht="27">
      <c r="A16" s="317"/>
      <c r="B16" s="26" t="s">
        <v>2258</v>
      </c>
      <c r="C16" s="253">
        <v>1992</v>
      </c>
      <c r="D16" s="255">
        <v>51645.69</v>
      </c>
      <c r="E16" s="17">
        <v>0.03</v>
      </c>
      <c r="F16" s="18">
        <v>35635.5261</v>
      </c>
      <c r="G16" s="19">
        <v>16010.1639</v>
      </c>
      <c r="H16" s="17">
        <v>0.03</v>
      </c>
      <c r="I16" s="18">
        <v>1549.3707</v>
      </c>
      <c r="J16" s="20">
        <v>14460.7932</v>
      </c>
    </row>
    <row r="17" spans="1:10" ht="27">
      <c r="A17" s="317"/>
      <c r="B17" s="26" t="s">
        <v>2259</v>
      </c>
      <c r="C17" s="253">
        <v>1992</v>
      </c>
      <c r="D17" s="255">
        <v>30158.14</v>
      </c>
      <c r="E17" s="17">
        <v>0.03</v>
      </c>
      <c r="F17" s="18">
        <v>20809.116599999998</v>
      </c>
      <c r="G17" s="19">
        <v>9349.023400000002</v>
      </c>
      <c r="H17" s="17">
        <v>0.03</v>
      </c>
      <c r="I17" s="18">
        <v>904.7442</v>
      </c>
      <c r="J17" s="20">
        <v>8444.279200000003</v>
      </c>
    </row>
    <row r="18" spans="1:10" ht="27">
      <c r="A18" s="317"/>
      <c r="B18" s="26" t="s">
        <v>2268</v>
      </c>
      <c r="C18" s="253">
        <v>1995</v>
      </c>
      <c r="D18" s="255">
        <v>153134.75</v>
      </c>
      <c r="E18" s="17">
        <v>0.03</v>
      </c>
      <c r="F18" s="18">
        <v>91880.84999999999</v>
      </c>
      <c r="G18" s="19">
        <v>61253.90000000001</v>
      </c>
      <c r="H18" s="17">
        <v>0.03</v>
      </c>
      <c r="I18" s="18">
        <v>4594.0425</v>
      </c>
      <c r="J18" s="20">
        <v>56659.85750000001</v>
      </c>
    </row>
    <row r="19" spans="1:10" ht="12.75">
      <c r="A19" s="317"/>
      <c r="B19" s="63"/>
      <c r="C19" s="253"/>
      <c r="D19" s="255"/>
      <c r="E19" s="17">
        <v>0.03</v>
      </c>
      <c r="F19" s="18">
        <v>0</v>
      </c>
      <c r="G19" s="19">
        <v>0</v>
      </c>
      <c r="H19" s="17">
        <v>0.03</v>
      </c>
      <c r="I19" s="18">
        <v>0</v>
      </c>
      <c r="J19" s="20">
        <v>0</v>
      </c>
    </row>
    <row r="20" spans="1:10" ht="12.75">
      <c r="A20" s="318"/>
      <c r="B20" s="304" t="s">
        <v>603</v>
      </c>
      <c r="C20" s="305"/>
      <c r="D20" s="23">
        <v>366385.08</v>
      </c>
      <c r="E20" s="24"/>
      <c r="F20" s="23">
        <v>259865.07929999998</v>
      </c>
      <c r="G20" s="23">
        <v>106520.00070000002</v>
      </c>
      <c r="H20" s="24"/>
      <c r="I20" s="23">
        <v>10428.45</v>
      </c>
      <c r="J20" s="23">
        <v>96091.55070000002</v>
      </c>
    </row>
    <row r="21" spans="1:10" ht="12.75">
      <c r="A21" s="306"/>
      <c r="B21" s="307"/>
      <c r="C21" s="307"/>
      <c r="D21" s="307"/>
      <c r="E21" s="307"/>
      <c r="F21" s="307"/>
      <c r="G21" s="307"/>
      <c r="H21" s="307"/>
      <c r="I21" s="307"/>
      <c r="J21" s="308"/>
    </row>
    <row r="22" spans="1:10" ht="12.75">
      <c r="A22" s="317" t="s">
        <v>604</v>
      </c>
      <c r="B22" s="63" t="s">
        <v>605</v>
      </c>
      <c r="C22" s="63" t="s">
        <v>600</v>
      </c>
      <c r="D22" s="63" t="s">
        <v>606</v>
      </c>
      <c r="E22" s="64" t="s">
        <v>602</v>
      </c>
      <c r="F22" s="64" t="s">
        <v>1142</v>
      </c>
      <c r="G22" s="64" t="s">
        <v>2916</v>
      </c>
      <c r="H22" s="64" t="s">
        <v>618</v>
      </c>
      <c r="I22" s="64" t="s">
        <v>1143</v>
      </c>
      <c r="J22" s="64" t="s">
        <v>2917</v>
      </c>
    </row>
    <row r="23" spans="1:10" ht="29.25" customHeight="1">
      <c r="A23" s="317"/>
      <c r="B23" s="26" t="s">
        <v>2297</v>
      </c>
      <c r="C23" s="253">
        <v>1997</v>
      </c>
      <c r="D23" s="252">
        <v>15268.54</v>
      </c>
      <c r="E23" s="17">
        <v>0.03</v>
      </c>
      <c r="F23" s="18">
        <v>8245.0116</v>
      </c>
      <c r="G23" s="19">
        <v>7023.528400000001</v>
      </c>
      <c r="H23" s="17">
        <v>0.03</v>
      </c>
      <c r="I23" s="18">
        <v>458.0562</v>
      </c>
      <c r="J23" s="20">
        <v>6565.472200000001</v>
      </c>
    </row>
    <row r="24" spans="1:10" ht="12.75">
      <c r="A24" s="317"/>
      <c r="B24" s="63"/>
      <c r="C24" s="253"/>
      <c r="D24" s="252"/>
      <c r="E24" s="17">
        <v>0.03</v>
      </c>
      <c r="F24" s="18">
        <v>0</v>
      </c>
      <c r="G24" s="19">
        <v>0</v>
      </c>
      <c r="H24" s="17">
        <v>0.03</v>
      </c>
      <c r="I24" s="18">
        <v>0</v>
      </c>
      <c r="J24" s="20">
        <v>0</v>
      </c>
    </row>
    <row r="25" spans="1:10" ht="12.75">
      <c r="A25" s="317"/>
      <c r="B25" s="63"/>
      <c r="C25" s="253"/>
      <c r="D25" s="252"/>
      <c r="E25" s="17">
        <v>0.03</v>
      </c>
      <c r="F25" s="18">
        <v>0</v>
      </c>
      <c r="G25" s="19">
        <v>0</v>
      </c>
      <c r="H25" s="17">
        <v>0.03</v>
      </c>
      <c r="I25" s="18">
        <v>0</v>
      </c>
      <c r="J25" s="20">
        <v>0</v>
      </c>
    </row>
    <row r="26" spans="1:10" ht="12.75">
      <c r="A26" s="317"/>
      <c r="B26" s="63"/>
      <c r="C26" s="253"/>
      <c r="D26" s="252"/>
      <c r="E26" s="17">
        <v>0.03</v>
      </c>
      <c r="F26" s="18">
        <v>0</v>
      </c>
      <c r="G26" s="19">
        <v>0</v>
      </c>
      <c r="H26" s="17">
        <v>0.03</v>
      </c>
      <c r="I26" s="18">
        <v>0</v>
      </c>
      <c r="J26" s="20">
        <v>0</v>
      </c>
    </row>
    <row r="27" spans="1:10" ht="12.75">
      <c r="A27" s="317"/>
      <c r="B27" s="319" t="s">
        <v>607</v>
      </c>
      <c r="C27" s="320"/>
      <c r="D27" s="82">
        <v>15268.54</v>
      </c>
      <c r="E27" s="83"/>
      <c r="F27" s="82">
        <v>8245.0116</v>
      </c>
      <c r="G27" s="82">
        <v>7023.528400000001</v>
      </c>
      <c r="H27" s="83"/>
      <c r="I27" s="82">
        <v>458.0562</v>
      </c>
      <c r="J27" s="82">
        <v>6565.472200000001</v>
      </c>
    </row>
    <row r="28" spans="1:10" ht="12.75">
      <c r="A28" s="306"/>
      <c r="B28" s="307"/>
      <c r="C28" s="307"/>
      <c r="D28" s="307"/>
      <c r="E28" s="307"/>
      <c r="F28" s="307"/>
      <c r="G28" s="307"/>
      <c r="H28" s="307"/>
      <c r="I28" s="307"/>
      <c r="J28" s="308"/>
    </row>
    <row r="29" spans="1:10" ht="12.75">
      <c r="A29" s="317" t="s">
        <v>175</v>
      </c>
      <c r="B29" s="63" t="s">
        <v>608</v>
      </c>
      <c r="C29" s="63" t="s">
        <v>600</v>
      </c>
      <c r="D29" s="63" t="s">
        <v>583</v>
      </c>
      <c r="E29" s="64" t="s">
        <v>602</v>
      </c>
      <c r="F29" s="64" t="s">
        <v>1142</v>
      </c>
      <c r="G29" s="64" t="s">
        <v>2916</v>
      </c>
      <c r="H29" s="64" t="s">
        <v>618</v>
      </c>
      <c r="I29" s="64" t="s">
        <v>1143</v>
      </c>
      <c r="J29" s="64" t="s">
        <v>2917</v>
      </c>
    </row>
    <row r="30" spans="1:10" ht="13.5">
      <c r="A30" s="317"/>
      <c r="B30" s="26"/>
      <c r="C30" s="27"/>
      <c r="D30" s="28"/>
      <c r="E30" s="29"/>
      <c r="F30" s="29"/>
      <c r="G30" s="29"/>
      <c r="H30" s="17">
        <v>0</v>
      </c>
      <c r="I30" s="18">
        <v>0</v>
      </c>
      <c r="J30" s="20">
        <v>0</v>
      </c>
    </row>
    <row r="31" spans="1:10" ht="13.5">
      <c r="A31" s="317"/>
      <c r="B31" s="26"/>
      <c r="C31" s="27"/>
      <c r="D31" s="28"/>
      <c r="E31" s="29"/>
      <c r="F31" s="29"/>
      <c r="G31" s="29"/>
      <c r="H31" s="17">
        <v>0</v>
      </c>
      <c r="I31" s="18">
        <v>0</v>
      </c>
      <c r="J31" s="20">
        <v>0</v>
      </c>
    </row>
    <row r="32" spans="1:10" ht="13.5">
      <c r="A32" s="317"/>
      <c r="B32" s="26"/>
      <c r="C32" s="27"/>
      <c r="D32" s="28"/>
      <c r="E32" s="29"/>
      <c r="F32" s="29"/>
      <c r="G32" s="29"/>
      <c r="H32" s="17">
        <v>0</v>
      </c>
      <c r="I32" s="18">
        <v>0</v>
      </c>
      <c r="J32" s="20">
        <v>0</v>
      </c>
    </row>
    <row r="33" spans="1:10" ht="13.5">
      <c r="A33" s="317"/>
      <c r="B33" s="26"/>
      <c r="C33" s="27"/>
      <c r="D33" s="28"/>
      <c r="E33" s="29"/>
      <c r="F33" s="29"/>
      <c r="G33" s="29"/>
      <c r="H33" s="17">
        <v>0</v>
      </c>
      <c r="I33" s="18">
        <v>0</v>
      </c>
      <c r="J33" s="20">
        <v>0</v>
      </c>
    </row>
    <row r="34" spans="1:10" ht="13.5">
      <c r="A34" s="317"/>
      <c r="B34" s="26"/>
      <c r="C34" s="27"/>
      <c r="D34" s="28"/>
      <c r="E34" s="29"/>
      <c r="F34" s="29"/>
      <c r="G34" s="29"/>
      <c r="H34" s="17">
        <v>0</v>
      </c>
      <c r="I34" s="18">
        <v>0</v>
      </c>
      <c r="J34" s="20">
        <v>0</v>
      </c>
    </row>
    <row r="35" spans="1:10" ht="12.75">
      <c r="A35" s="318"/>
      <c r="B35" s="304" t="s">
        <v>177</v>
      </c>
      <c r="C35" s="305"/>
      <c r="D35" s="30">
        <v>0</v>
      </c>
      <c r="E35" s="29"/>
      <c r="F35" s="29"/>
      <c r="G35" s="29"/>
      <c r="H35" s="24"/>
      <c r="I35" s="30">
        <v>0</v>
      </c>
      <c r="J35" s="30">
        <v>0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609</v>
      </c>
      <c r="B37" s="81" t="s">
        <v>608</v>
      </c>
      <c r="C37" s="81" t="s">
        <v>600</v>
      </c>
      <c r="D37" s="81" t="s">
        <v>583</v>
      </c>
      <c r="E37" s="84" t="s">
        <v>602</v>
      </c>
      <c r="F37" s="84" t="s">
        <v>1142</v>
      </c>
      <c r="G37" s="84" t="s">
        <v>2916</v>
      </c>
      <c r="H37" s="84" t="s">
        <v>618</v>
      </c>
      <c r="I37" s="84" t="s">
        <v>1143</v>
      </c>
      <c r="J37" s="84" t="s">
        <v>2917</v>
      </c>
    </row>
    <row r="38" spans="1:10" s="86" customFormat="1" ht="12.75">
      <c r="A38" s="312"/>
      <c r="B38" s="10" t="s">
        <v>1255</v>
      </c>
      <c r="C38" s="85">
        <v>2003</v>
      </c>
      <c r="D38" s="9">
        <v>3720.52</v>
      </c>
      <c r="E38" s="17">
        <v>0.03</v>
      </c>
      <c r="F38" s="31">
        <v>1339.3872</v>
      </c>
      <c r="G38" s="19">
        <v>2381.1328000000003</v>
      </c>
      <c r="H38" s="17">
        <v>0.03</v>
      </c>
      <c r="I38" s="18">
        <v>111.6156</v>
      </c>
      <c r="J38" s="19">
        <v>2269.5172000000002</v>
      </c>
    </row>
    <row r="39" spans="1:10" s="86" customFormat="1" ht="12.75">
      <c r="A39" s="312"/>
      <c r="B39" s="10" t="s">
        <v>1255</v>
      </c>
      <c r="C39" s="85">
        <v>2003</v>
      </c>
      <c r="D39" s="9">
        <v>7312.48</v>
      </c>
      <c r="E39" s="17">
        <v>0.03</v>
      </c>
      <c r="F39" s="31">
        <v>2632.4927999999995</v>
      </c>
      <c r="G39" s="19">
        <v>4679.9872</v>
      </c>
      <c r="H39" s="17">
        <v>0.03</v>
      </c>
      <c r="I39" s="18">
        <v>219.37439999999998</v>
      </c>
      <c r="J39" s="19">
        <v>4460.6128</v>
      </c>
    </row>
    <row r="40" spans="1:10" s="86" customFormat="1" ht="38.25">
      <c r="A40" s="312"/>
      <c r="B40" s="10" t="s">
        <v>1256</v>
      </c>
      <c r="C40" s="85">
        <v>2003</v>
      </c>
      <c r="D40" s="9">
        <v>700</v>
      </c>
      <c r="E40" s="17">
        <v>0.03</v>
      </c>
      <c r="F40" s="31">
        <v>252</v>
      </c>
      <c r="G40" s="19">
        <v>448</v>
      </c>
      <c r="H40" s="17">
        <v>0.03</v>
      </c>
      <c r="I40" s="18">
        <v>21</v>
      </c>
      <c r="J40" s="19">
        <v>427</v>
      </c>
    </row>
    <row r="41" spans="1:10" s="86" customFormat="1" ht="38.25">
      <c r="A41" s="312"/>
      <c r="B41" s="10" t="s">
        <v>1257</v>
      </c>
      <c r="C41" s="85">
        <v>2003</v>
      </c>
      <c r="D41" s="9">
        <v>699.41</v>
      </c>
      <c r="E41" s="17">
        <v>0.03</v>
      </c>
      <c r="F41" s="31">
        <v>251.7876</v>
      </c>
      <c r="G41" s="19">
        <v>447.62239999999997</v>
      </c>
      <c r="H41" s="17">
        <v>0.03</v>
      </c>
      <c r="I41" s="18">
        <v>20.9823</v>
      </c>
      <c r="J41" s="19">
        <v>426.64009999999996</v>
      </c>
    </row>
    <row r="42" spans="1:10" s="86" customFormat="1" ht="25.5">
      <c r="A42" s="312"/>
      <c r="B42" s="10" t="s">
        <v>1790</v>
      </c>
      <c r="C42" s="85">
        <v>2003</v>
      </c>
      <c r="D42" s="9">
        <v>180</v>
      </c>
      <c r="E42" s="17">
        <v>0.03</v>
      </c>
      <c r="F42" s="31">
        <v>64.8</v>
      </c>
      <c r="G42" s="19">
        <v>115.2</v>
      </c>
      <c r="H42" s="17">
        <v>0.03</v>
      </c>
      <c r="I42" s="18">
        <v>5.3999999999999995</v>
      </c>
      <c r="J42" s="19">
        <v>109.8</v>
      </c>
    </row>
    <row r="43" spans="1:10" s="86" customFormat="1" ht="51">
      <c r="A43" s="312"/>
      <c r="B43" s="10" t="s">
        <v>1182</v>
      </c>
      <c r="C43" s="85">
        <v>2003</v>
      </c>
      <c r="D43" s="9">
        <v>20575.22</v>
      </c>
      <c r="E43" s="17">
        <v>0.03</v>
      </c>
      <c r="F43" s="31">
        <v>7407.0792</v>
      </c>
      <c r="G43" s="19">
        <v>13168.140800000001</v>
      </c>
      <c r="H43" s="17">
        <v>0.03</v>
      </c>
      <c r="I43" s="18">
        <v>617.2566</v>
      </c>
      <c r="J43" s="19">
        <v>12550.8842</v>
      </c>
    </row>
    <row r="44" spans="1:10" s="86" customFormat="1" ht="127.5">
      <c r="A44" s="312"/>
      <c r="B44" s="10" t="s">
        <v>1258</v>
      </c>
      <c r="C44" s="85">
        <v>2005</v>
      </c>
      <c r="D44" s="9">
        <v>804</v>
      </c>
      <c r="E44" s="17">
        <v>0.03</v>
      </c>
      <c r="F44" s="31">
        <v>241.2</v>
      </c>
      <c r="G44" s="19">
        <v>562.8</v>
      </c>
      <c r="H44" s="17">
        <v>0.03</v>
      </c>
      <c r="I44" s="18">
        <v>24.119999999999997</v>
      </c>
      <c r="J44" s="19">
        <v>538.68</v>
      </c>
    </row>
    <row r="45" spans="1:10" ht="25.5">
      <c r="A45" s="312"/>
      <c r="B45" s="10" t="s">
        <v>1259</v>
      </c>
      <c r="C45" s="8">
        <v>2007</v>
      </c>
      <c r="D45" s="9">
        <v>124</v>
      </c>
      <c r="E45" s="17">
        <v>0.03</v>
      </c>
      <c r="F45" s="31">
        <v>29.759999999999998</v>
      </c>
      <c r="G45" s="19">
        <v>94.24000000000001</v>
      </c>
      <c r="H45" s="17">
        <v>0.03</v>
      </c>
      <c r="I45" s="18">
        <v>3.7199999999999998</v>
      </c>
      <c r="J45" s="20">
        <v>90.52000000000001</v>
      </c>
    </row>
    <row r="46" spans="1:10" ht="51">
      <c r="A46" s="312"/>
      <c r="B46" s="10" t="s">
        <v>1260</v>
      </c>
      <c r="C46" s="8">
        <v>2013</v>
      </c>
      <c r="D46" s="9">
        <v>164.32</v>
      </c>
      <c r="E46" s="17">
        <v>0.03</v>
      </c>
      <c r="F46" s="31">
        <v>9.8592</v>
      </c>
      <c r="G46" s="19">
        <v>154.4608</v>
      </c>
      <c r="H46" s="17">
        <v>0.03</v>
      </c>
      <c r="I46" s="18">
        <v>4.9296</v>
      </c>
      <c r="J46" s="20">
        <v>149.5312</v>
      </c>
    </row>
    <row r="47" spans="1:10" ht="12.75">
      <c r="A47" s="312"/>
      <c r="B47" s="314" t="s">
        <v>610</v>
      </c>
      <c r="C47" s="314"/>
      <c r="D47" s="30">
        <v>34279.950000000004</v>
      </c>
      <c r="E47" s="29"/>
      <c r="F47" s="30">
        <v>12228.366000000002</v>
      </c>
      <c r="G47" s="30">
        <v>22051.584000000003</v>
      </c>
      <c r="H47" s="24"/>
      <c r="I47" s="30">
        <v>1028.3985</v>
      </c>
      <c r="J47" s="30">
        <v>21023.185500000003</v>
      </c>
    </row>
    <row r="48" spans="1:10" ht="12.75">
      <c r="A48" s="311"/>
      <c r="B48" s="311"/>
      <c r="C48" s="311"/>
      <c r="D48" s="311"/>
      <c r="E48" s="311"/>
      <c r="F48" s="311"/>
      <c r="G48" s="311"/>
      <c r="H48" s="311"/>
      <c r="I48" s="311"/>
      <c r="J48" s="311"/>
    </row>
    <row r="49" spans="1:10" ht="12.75">
      <c r="A49" s="312" t="s">
        <v>611</v>
      </c>
      <c r="B49" s="310" t="s">
        <v>612</v>
      </c>
      <c r="C49" s="310"/>
      <c r="D49" s="28">
        <v>0</v>
      </c>
      <c r="E49" s="17">
        <v>0.03</v>
      </c>
      <c r="F49" s="18">
        <v>0</v>
      </c>
      <c r="G49" s="19">
        <v>0</v>
      </c>
      <c r="H49" s="17">
        <v>0.03</v>
      </c>
      <c r="I49" s="18">
        <v>0</v>
      </c>
      <c r="J49" s="20">
        <v>0</v>
      </c>
    </row>
    <row r="50" spans="1:10" ht="12.75">
      <c r="A50" s="312"/>
      <c r="B50" s="310" t="s">
        <v>613</v>
      </c>
      <c r="C50" s="310"/>
      <c r="D50" s="28">
        <v>366385.08</v>
      </c>
      <c r="E50" s="29"/>
      <c r="F50" s="18">
        <v>259865.07929999998</v>
      </c>
      <c r="G50" s="19">
        <v>106520.00070000002</v>
      </c>
      <c r="H50" s="29"/>
      <c r="I50" s="18">
        <v>10428.45</v>
      </c>
      <c r="J50" s="19">
        <v>96091.55070000002</v>
      </c>
    </row>
    <row r="51" spans="1:10" ht="12.75">
      <c r="A51" s="312"/>
      <c r="B51" s="310" t="s">
        <v>614</v>
      </c>
      <c r="C51" s="310"/>
      <c r="D51" s="28">
        <v>15268.54</v>
      </c>
      <c r="E51" s="29"/>
      <c r="F51" s="18">
        <v>8245.0116</v>
      </c>
      <c r="G51" s="19">
        <v>7023.528400000001</v>
      </c>
      <c r="H51" s="29"/>
      <c r="I51" s="18">
        <v>458.0562</v>
      </c>
      <c r="J51" s="19">
        <v>6565.472200000001</v>
      </c>
    </row>
    <row r="52" spans="1:10" ht="12.75">
      <c r="A52" s="312"/>
      <c r="B52" s="310" t="s">
        <v>619</v>
      </c>
      <c r="C52" s="310"/>
      <c r="D52" s="28">
        <v>34279.950000000004</v>
      </c>
      <c r="E52" s="29"/>
      <c r="F52" s="28">
        <v>12228.366000000002</v>
      </c>
      <c r="G52" s="28">
        <v>22051.584000000003</v>
      </c>
      <c r="H52" s="29"/>
      <c r="I52" s="18">
        <v>1028.3985</v>
      </c>
      <c r="J52" s="19">
        <v>21023.185500000003</v>
      </c>
    </row>
    <row r="53" spans="1:10" ht="12.75">
      <c r="A53" s="312"/>
      <c r="B53" s="310" t="s">
        <v>178</v>
      </c>
      <c r="C53" s="310"/>
      <c r="D53" s="29"/>
      <c r="E53" s="29"/>
      <c r="F53" s="29"/>
      <c r="G53" s="29"/>
      <c r="H53" s="18">
        <v>0</v>
      </c>
      <c r="I53" s="18">
        <v>0</v>
      </c>
      <c r="J53" s="19">
        <v>0</v>
      </c>
    </row>
    <row r="54" spans="1:10" ht="12.75">
      <c r="A54" s="312"/>
      <c r="B54" s="314" t="s">
        <v>584</v>
      </c>
      <c r="C54" s="314"/>
      <c r="D54" s="30">
        <v>415933.57</v>
      </c>
      <c r="E54" s="29"/>
      <c r="F54" s="30">
        <v>280338.4569</v>
      </c>
      <c r="G54" s="30">
        <v>135595.11310000002</v>
      </c>
      <c r="H54" s="30">
        <v>0</v>
      </c>
      <c r="I54" s="30">
        <v>11914.9047</v>
      </c>
      <c r="J54" s="30">
        <v>123680.20840000003</v>
      </c>
    </row>
    <row r="55" spans="1:9" ht="12.75">
      <c r="A55" s="33"/>
      <c r="B55" s="34"/>
      <c r="C55" s="34"/>
      <c r="D55" s="35"/>
      <c r="E55" s="35"/>
      <c r="F55" s="36"/>
      <c r="G55" s="36"/>
      <c r="H55" s="36"/>
      <c r="I55" s="36"/>
    </row>
    <row r="56" spans="1:10" ht="12.75">
      <c r="A56" s="313" t="s">
        <v>620</v>
      </c>
      <c r="B56" s="313"/>
      <c r="C56" s="313"/>
      <c r="D56" s="313"/>
      <c r="E56" s="313"/>
      <c r="F56" s="313"/>
      <c r="G56" s="313"/>
      <c r="H56" s="313"/>
      <c r="I56" s="313"/>
      <c r="J56" s="313"/>
    </row>
    <row r="57" spans="1:10" ht="12.75">
      <c r="A57" s="309"/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0" ht="12.75">
      <c r="A58" s="309"/>
      <c r="B58" s="309"/>
      <c r="C58" s="309"/>
      <c r="D58" s="309"/>
      <c r="E58" s="309"/>
      <c r="F58" s="309"/>
      <c r="G58" s="309"/>
      <c r="H58" s="309"/>
      <c r="I58" s="309"/>
      <c r="J58" s="309"/>
    </row>
    <row r="59" spans="1:10" ht="12.75">
      <c r="A59" s="309"/>
      <c r="B59" s="309"/>
      <c r="C59" s="309"/>
      <c r="D59" s="309"/>
      <c r="E59" s="309"/>
      <c r="F59" s="309"/>
      <c r="G59" s="309"/>
      <c r="H59" s="309"/>
      <c r="I59" s="309"/>
      <c r="J59" s="309"/>
    </row>
    <row r="60" spans="1:10" ht="12.75">
      <c r="A60" s="309"/>
      <c r="B60" s="309"/>
      <c r="C60" s="309"/>
      <c r="D60" s="309"/>
      <c r="E60" s="309"/>
      <c r="F60" s="309"/>
      <c r="G60" s="309"/>
      <c r="H60" s="309"/>
      <c r="I60" s="309"/>
      <c r="J60" s="309"/>
    </row>
    <row r="61" spans="1:10" ht="12.75">
      <c r="A61" s="309"/>
      <c r="B61" s="309"/>
      <c r="C61" s="309"/>
      <c r="D61" s="309"/>
      <c r="E61" s="309"/>
      <c r="F61" s="309"/>
      <c r="G61" s="309"/>
      <c r="H61" s="309"/>
      <c r="I61" s="309"/>
      <c r="J61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20"/>
    <mergeCell ref="B20:C20"/>
    <mergeCell ref="A1:J1"/>
    <mergeCell ref="A2:E2"/>
    <mergeCell ref="A3:J3"/>
    <mergeCell ref="A4:A10"/>
    <mergeCell ref="C4:J4"/>
    <mergeCell ref="C5:J5"/>
    <mergeCell ref="C6:J6"/>
    <mergeCell ref="C9:D9"/>
    <mergeCell ref="B51:C51"/>
    <mergeCell ref="B52:C52"/>
    <mergeCell ref="B53:C53"/>
    <mergeCell ref="A21:J21"/>
    <mergeCell ref="A22:A27"/>
    <mergeCell ref="B27:C27"/>
    <mergeCell ref="A28:J28"/>
    <mergeCell ref="A29:A35"/>
    <mergeCell ref="B35:C35"/>
    <mergeCell ref="B54:C54"/>
    <mergeCell ref="A56:J56"/>
    <mergeCell ref="A57:J61"/>
    <mergeCell ref="A36:J36"/>
    <mergeCell ref="A37:A47"/>
    <mergeCell ref="B47:C47"/>
    <mergeCell ref="A48:J48"/>
    <mergeCell ref="A49:A54"/>
    <mergeCell ref="B49:C49"/>
    <mergeCell ref="B50:C50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2.00390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1329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0.15</v>
      </c>
      <c r="F13" s="18">
        <v>0</v>
      </c>
      <c r="G13" s="19">
        <v>0</v>
      </c>
      <c r="H13" s="17">
        <v>0.2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0.15</v>
      </c>
      <c r="F14" s="18">
        <v>0</v>
      </c>
      <c r="G14" s="19">
        <v>0</v>
      </c>
      <c r="H14" s="17">
        <v>0.2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0.15</v>
      </c>
      <c r="F15" s="18">
        <v>0</v>
      </c>
      <c r="G15" s="19">
        <v>0</v>
      </c>
      <c r="H15" s="17">
        <v>0.2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0.15</v>
      </c>
      <c r="F20" s="18">
        <v>0</v>
      </c>
      <c r="G20" s="19">
        <v>0</v>
      </c>
      <c r="H20" s="17">
        <v>0.2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08">
      <c r="A26" s="317"/>
      <c r="B26" s="26" t="s">
        <v>1803</v>
      </c>
      <c r="C26" s="27">
        <v>2016</v>
      </c>
      <c r="D26" s="28">
        <v>1020</v>
      </c>
      <c r="E26" s="29"/>
      <c r="F26" s="29"/>
      <c r="G26" s="29"/>
      <c r="H26" s="17">
        <v>0</v>
      </c>
      <c r="I26" s="18">
        <v>0</v>
      </c>
      <c r="J26" s="20">
        <v>1020</v>
      </c>
    </row>
    <row r="27" spans="1:10" ht="12.75">
      <c r="A27" s="318"/>
      <c r="B27" s="304" t="s">
        <v>177</v>
      </c>
      <c r="C27" s="305"/>
      <c r="D27" s="30">
        <v>1020</v>
      </c>
      <c r="E27" s="29"/>
      <c r="F27" s="29"/>
      <c r="G27" s="29"/>
      <c r="H27" s="24"/>
      <c r="I27" s="30">
        <v>0</v>
      </c>
      <c r="J27" s="30">
        <v>1020</v>
      </c>
    </row>
    <row r="28" spans="1:10" ht="12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</row>
    <row r="29" spans="1:10" ht="12.75">
      <c r="A29" s="312" t="s">
        <v>609</v>
      </c>
      <c r="B29" s="81" t="s">
        <v>608</v>
      </c>
      <c r="C29" s="81" t="s">
        <v>600</v>
      </c>
      <c r="D29" s="81" t="s">
        <v>583</v>
      </c>
      <c r="E29" s="84" t="s">
        <v>602</v>
      </c>
      <c r="F29" s="84" t="s">
        <v>1142</v>
      </c>
      <c r="G29" s="84" t="s">
        <v>2916</v>
      </c>
      <c r="H29" s="84" t="s">
        <v>618</v>
      </c>
      <c r="I29" s="84" t="s">
        <v>1143</v>
      </c>
      <c r="J29" s="84" t="s">
        <v>2917</v>
      </c>
    </row>
    <row r="30" spans="1:10" ht="12.75">
      <c r="A30" s="312"/>
      <c r="B30" s="10" t="s">
        <v>1088</v>
      </c>
      <c r="C30" s="8">
        <v>2003</v>
      </c>
      <c r="D30" s="9">
        <v>13093.35</v>
      </c>
      <c r="E30" s="17">
        <v>0.15</v>
      </c>
      <c r="F30" s="31">
        <v>13093.35</v>
      </c>
      <c r="G30" s="19">
        <v>0</v>
      </c>
      <c r="H30" s="17">
        <v>0.2</v>
      </c>
      <c r="I30" s="18">
        <v>0</v>
      </c>
      <c r="J30" s="20">
        <v>0</v>
      </c>
    </row>
    <row r="31" spans="1:10" ht="38.25">
      <c r="A31" s="312"/>
      <c r="B31" s="10" t="s">
        <v>1089</v>
      </c>
      <c r="C31" s="8">
        <v>2003</v>
      </c>
      <c r="D31" s="9">
        <v>24913.66</v>
      </c>
      <c r="E31" s="17">
        <v>0.15</v>
      </c>
      <c r="F31" s="31">
        <v>24913.66</v>
      </c>
      <c r="G31" s="19">
        <v>0</v>
      </c>
      <c r="H31" s="17">
        <v>0.2</v>
      </c>
      <c r="I31" s="18">
        <v>0</v>
      </c>
      <c r="J31" s="20">
        <v>0</v>
      </c>
    </row>
    <row r="32" spans="1:10" ht="63.75">
      <c r="A32" s="312"/>
      <c r="B32" s="10" t="s">
        <v>1578</v>
      </c>
      <c r="C32" s="8">
        <v>2004</v>
      </c>
      <c r="D32" s="9">
        <v>7826.46</v>
      </c>
      <c r="E32" s="17">
        <v>0.15</v>
      </c>
      <c r="F32" s="31">
        <v>7826.46</v>
      </c>
      <c r="G32" s="19">
        <v>0</v>
      </c>
      <c r="H32" s="17">
        <v>0.2</v>
      </c>
      <c r="I32" s="18">
        <v>0</v>
      </c>
      <c r="J32" s="20">
        <v>0</v>
      </c>
    </row>
    <row r="33" spans="1:10" ht="38.25">
      <c r="A33" s="312"/>
      <c r="B33" s="10" t="s">
        <v>1089</v>
      </c>
      <c r="C33" s="8">
        <v>2005</v>
      </c>
      <c r="D33" s="9">
        <v>9775.2</v>
      </c>
      <c r="E33" s="17">
        <v>0.15</v>
      </c>
      <c r="F33" s="31">
        <v>9775.2</v>
      </c>
      <c r="G33" s="19">
        <v>0</v>
      </c>
      <c r="H33" s="17">
        <v>0.2</v>
      </c>
      <c r="I33" s="18">
        <v>0</v>
      </c>
      <c r="J33" s="20">
        <v>0</v>
      </c>
    </row>
    <row r="34" spans="1:10" ht="76.5">
      <c r="A34" s="312"/>
      <c r="B34" s="10" t="s">
        <v>1172</v>
      </c>
      <c r="C34" s="8">
        <v>2005</v>
      </c>
      <c r="D34" s="9">
        <v>8647.61</v>
      </c>
      <c r="E34" s="17">
        <v>0.15</v>
      </c>
      <c r="F34" s="31">
        <v>8647.61</v>
      </c>
      <c r="G34" s="19">
        <v>0</v>
      </c>
      <c r="H34" s="17">
        <v>0.2</v>
      </c>
      <c r="I34" s="18">
        <v>0</v>
      </c>
      <c r="J34" s="20">
        <v>0</v>
      </c>
    </row>
    <row r="35" spans="1:10" ht="76.5">
      <c r="A35" s="312"/>
      <c r="B35" s="10" t="s">
        <v>1171</v>
      </c>
      <c r="C35" s="8">
        <v>2006</v>
      </c>
      <c r="D35" s="9">
        <v>30655.58</v>
      </c>
      <c r="E35" s="17">
        <v>0.15</v>
      </c>
      <c r="F35" s="31">
        <v>30655.58</v>
      </c>
      <c r="G35" s="19">
        <v>0</v>
      </c>
      <c r="H35" s="17">
        <v>0.2</v>
      </c>
      <c r="I35" s="18">
        <v>0</v>
      </c>
      <c r="J35" s="20">
        <v>0</v>
      </c>
    </row>
    <row r="36" spans="1:10" ht="25.5">
      <c r="A36" s="312"/>
      <c r="B36" s="10" t="s">
        <v>1579</v>
      </c>
      <c r="C36" s="8">
        <v>2006</v>
      </c>
      <c r="D36" s="9">
        <v>32.07</v>
      </c>
      <c r="E36" s="17">
        <v>0.15</v>
      </c>
      <c r="F36" s="31">
        <v>32.07</v>
      </c>
      <c r="G36" s="19">
        <v>0</v>
      </c>
      <c r="H36" s="17">
        <v>0.2</v>
      </c>
      <c r="I36" s="18">
        <v>0</v>
      </c>
      <c r="J36" s="20">
        <v>0</v>
      </c>
    </row>
    <row r="37" spans="1:10" ht="63.75">
      <c r="A37" s="312"/>
      <c r="B37" s="10" t="s">
        <v>1580</v>
      </c>
      <c r="C37" s="8">
        <v>2007</v>
      </c>
      <c r="D37" s="9">
        <v>3372.46</v>
      </c>
      <c r="E37" s="17">
        <v>0.15</v>
      </c>
      <c r="F37" s="31">
        <v>3372.46</v>
      </c>
      <c r="G37" s="19">
        <v>0</v>
      </c>
      <c r="H37" s="17">
        <v>0.2</v>
      </c>
      <c r="I37" s="18">
        <v>0</v>
      </c>
      <c r="J37" s="20">
        <v>0</v>
      </c>
    </row>
    <row r="38" spans="1:10" ht="40.5">
      <c r="A38" s="312"/>
      <c r="B38" s="32" t="s">
        <v>1581</v>
      </c>
      <c r="C38" s="27">
        <v>2007</v>
      </c>
      <c r="D38" s="28">
        <v>4866.21</v>
      </c>
      <c r="E38" s="17">
        <v>0.15</v>
      </c>
      <c r="F38" s="31">
        <v>4866.21</v>
      </c>
      <c r="G38" s="19">
        <v>0</v>
      </c>
      <c r="H38" s="17">
        <v>0.2</v>
      </c>
      <c r="I38" s="18">
        <v>0</v>
      </c>
      <c r="J38" s="20">
        <v>0</v>
      </c>
    </row>
    <row r="39" spans="1:10" ht="38.25">
      <c r="A39" s="312"/>
      <c r="B39" s="10" t="s">
        <v>1581</v>
      </c>
      <c r="C39" s="8">
        <v>2007</v>
      </c>
      <c r="D39" s="9">
        <v>4866.21</v>
      </c>
      <c r="E39" s="17">
        <v>0.15</v>
      </c>
      <c r="F39" s="31">
        <v>4866.21</v>
      </c>
      <c r="G39" s="19">
        <v>0</v>
      </c>
      <c r="H39" s="17">
        <v>0.2</v>
      </c>
      <c r="I39" s="18">
        <v>0</v>
      </c>
      <c r="J39" s="20">
        <v>0</v>
      </c>
    </row>
    <row r="40" spans="1:10" ht="38.25">
      <c r="A40" s="312"/>
      <c r="B40" s="10" t="s">
        <v>1581</v>
      </c>
      <c r="C40" s="8">
        <v>2007</v>
      </c>
      <c r="D40" s="9">
        <v>4866.21</v>
      </c>
      <c r="E40" s="17">
        <v>0.15</v>
      </c>
      <c r="F40" s="31">
        <v>4866.21</v>
      </c>
      <c r="G40" s="19">
        <v>0</v>
      </c>
      <c r="H40" s="17">
        <v>0.2</v>
      </c>
      <c r="I40" s="18">
        <v>0</v>
      </c>
      <c r="J40" s="20">
        <v>0</v>
      </c>
    </row>
    <row r="41" spans="1:10" ht="40.5">
      <c r="A41" s="312"/>
      <c r="B41" s="32" t="s">
        <v>1582</v>
      </c>
      <c r="C41" s="27">
        <v>2007</v>
      </c>
      <c r="D41" s="28">
        <v>5000</v>
      </c>
      <c r="E41" s="17">
        <v>0.15</v>
      </c>
      <c r="F41" s="31">
        <v>5000</v>
      </c>
      <c r="G41" s="19">
        <v>0</v>
      </c>
      <c r="H41" s="17">
        <v>0.2</v>
      </c>
      <c r="I41" s="18">
        <v>0</v>
      </c>
      <c r="J41" s="20">
        <v>0</v>
      </c>
    </row>
    <row r="42" spans="1:10" ht="63.75">
      <c r="A42" s="312"/>
      <c r="B42" s="10" t="s">
        <v>2900</v>
      </c>
      <c r="C42" s="8">
        <v>2007</v>
      </c>
      <c r="D42" s="9">
        <v>57483.86</v>
      </c>
      <c r="E42" s="17">
        <v>0.15</v>
      </c>
      <c r="F42" s="31">
        <v>57483.86</v>
      </c>
      <c r="G42" s="19">
        <v>0</v>
      </c>
      <c r="H42" s="17">
        <v>0.2</v>
      </c>
      <c r="I42" s="18">
        <v>0</v>
      </c>
      <c r="J42" s="20">
        <v>0</v>
      </c>
    </row>
    <row r="43" spans="1:10" ht="76.5">
      <c r="A43" s="312"/>
      <c r="B43" s="10" t="s">
        <v>1171</v>
      </c>
      <c r="C43" s="8">
        <v>2007</v>
      </c>
      <c r="D43" s="9">
        <v>16693.95</v>
      </c>
      <c r="E43" s="17">
        <v>0.15</v>
      </c>
      <c r="F43" s="31">
        <v>16693.95</v>
      </c>
      <c r="G43" s="19">
        <v>0</v>
      </c>
      <c r="H43" s="17">
        <v>0.2</v>
      </c>
      <c r="I43" s="18">
        <v>0</v>
      </c>
      <c r="J43" s="20">
        <v>0</v>
      </c>
    </row>
    <row r="44" spans="1:10" ht="102">
      <c r="A44" s="312"/>
      <c r="B44" s="10" t="s">
        <v>774</v>
      </c>
      <c r="C44" s="8">
        <v>2008</v>
      </c>
      <c r="D44" s="9">
        <v>4800</v>
      </c>
      <c r="E44" s="17">
        <v>0.15</v>
      </c>
      <c r="F44" s="31">
        <v>4800</v>
      </c>
      <c r="G44" s="19">
        <v>0</v>
      </c>
      <c r="H44" s="17">
        <v>0.2</v>
      </c>
      <c r="I44" s="18">
        <v>0</v>
      </c>
      <c r="J44" s="20">
        <v>0</v>
      </c>
    </row>
    <row r="45" spans="1:10" ht="51">
      <c r="A45" s="312"/>
      <c r="B45" s="10" t="s">
        <v>2901</v>
      </c>
      <c r="C45" s="8">
        <v>2008</v>
      </c>
      <c r="D45" s="9">
        <v>68.6</v>
      </c>
      <c r="E45" s="17">
        <v>0.15</v>
      </c>
      <c r="F45" s="31">
        <v>68.6</v>
      </c>
      <c r="G45" s="19">
        <v>0</v>
      </c>
      <c r="H45" s="17">
        <v>0.2</v>
      </c>
      <c r="I45" s="18">
        <v>0</v>
      </c>
      <c r="J45" s="20">
        <v>0</v>
      </c>
    </row>
    <row r="46" spans="1:10" ht="54">
      <c r="A46" s="312"/>
      <c r="B46" s="32" t="s">
        <v>2902</v>
      </c>
      <c r="C46" s="27">
        <v>2008</v>
      </c>
      <c r="D46" s="28">
        <v>145</v>
      </c>
      <c r="E46" s="17">
        <v>0.15</v>
      </c>
      <c r="F46" s="31">
        <v>145</v>
      </c>
      <c r="G46" s="19">
        <v>0</v>
      </c>
      <c r="H46" s="17">
        <v>0.2</v>
      </c>
      <c r="I46" s="18">
        <v>0</v>
      </c>
      <c r="J46" s="20">
        <v>0</v>
      </c>
    </row>
    <row r="47" spans="1:10" ht="63.75">
      <c r="A47" s="312"/>
      <c r="B47" s="10" t="s">
        <v>2903</v>
      </c>
      <c r="C47" s="8">
        <v>2008</v>
      </c>
      <c r="D47" s="9">
        <v>221.4</v>
      </c>
      <c r="E47" s="17">
        <v>0.15</v>
      </c>
      <c r="F47" s="31">
        <v>221.4</v>
      </c>
      <c r="G47" s="19">
        <v>0</v>
      </c>
      <c r="H47" s="17">
        <v>0.2</v>
      </c>
      <c r="I47" s="18">
        <v>0</v>
      </c>
      <c r="J47" s="20">
        <v>0</v>
      </c>
    </row>
    <row r="48" spans="1:10" ht="63.75">
      <c r="A48" s="312"/>
      <c r="B48" s="10" t="s">
        <v>2900</v>
      </c>
      <c r="C48" s="8">
        <v>2008</v>
      </c>
      <c r="D48" s="9">
        <v>54689.68</v>
      </c>
      <c r="E48" s="17">
        <v>0.15</v>
      </c>
      <c r="F48" s="31">
        <v>54689.68</v>
      </c>
      <c r="G48" s="19">
        <v>0</v>
      </c>
      <c r="H48" s="17">
        <v>0.2</v>
      </c>
      <c r="I48" s="18">
        <v>0</v>
      </c>
      <c r="J48" s="20">
        <v>0</v>
      </c>
    </row>
    <row r="49" spans="1:10" ht="81">
      <c r="A49" s="312"/>
      <c r="B49" s="32" t="s">
        <v>2904</v>
      </c>
      <c r="C49" s="27">
        <v>2012</v>
      </c>
      <c r="D49" s="28">
        <v>96.8</v>
      </c>
      <c r="E49" s="17">
        <v>0.15</v>
      </c>
      <c r="F49" s="31">
        <v>43.559999999999995</v>
      </c>
      <c r="G49" s="19">
        <v>53.24</v>
      </c>
      <c r="H49" s="17">
        <v>0.2</v>
      </c>
      <c r="I49" s="18">
        <v>19.36</v>
      </c>
      <c r="J49" s="20">
        <v>33.88</v>
      </c>
    </row>
    <row r="50" spans="1:10" ht="63.75">
      <c r="A50" s="312"/>
      <c r="B50" s="10" t="s">
        <v>2905</v>
      </c>
      <c r="C50" s="8">
        <v>2012</v>
      </c>
      <c r="D50" s="9">
        <v>2000</v>
      </c>
      <c r="E50" s="17">
        <v>0.15</v>
      </c>
      <c r="F50" s="31">
        <v>900</v>
      </c>
      <c r="G50" s="19">
        <v>1100</v>
      </c>
      <c r="H50" s="17">
        <v>0.2</v>
      </c>
      <c r="I50" s="18">
        <v>400</v>
      </c>
      <c r="J50" s="20">
        <v>700</v>
      </c>
    </row>
    <row r="51" spans="1:10" ht="76.5">
      <c r="A51" s="312"/>
      <c r="B51" s="10" t="s">
        <v>2906</v>
      </c>
      <c r="C51" s="8">
        <v>2012</v>
      </c>
      <c r="D51" s="9">
        <v>3586.32</v>
      </c>
      <c r="E51" s="17">
        <v>0.15</v>
      </c>
      <c r="F51" s="31">
        <v>1613.844</v>
      </c>
      <c r="G51" s="19">
        <v>1972.476</v>
      </c>
      <c r="H51" s="17">
        <v>0.2</v>
      </c>
      <c r="I51" s="18">
        <v>717.2640000000001</v>
      </c>
      <c r="J51" s="20">
        <v>1255.212</v>
      </c>
    </row>
    <row r="52" spans="1:10" ht="27">
      <c r="A52" s="312"/>
      <c r="B52" s="32" t="s">
        <v>1084</v>
      </c>
      <c r="C52" s="27">
        <v>2012</v>
      </c>
      <c r="D52" s="28">
        <v>19200</v>
      </c>
      <c r="E52" s="17">
        <v>0.15</v>
      </c>
      <c r="F52" s="31">
        <v>8640</v>
      </c>
      <c r="G52" s="19">
        <v>10560</v>
      </c>
      <c r="H52" s="17">
        <v>0.2</v>
      </c>
      <c r="I52" s="18">
        <v>3840</v>
      </c>
      <c r="J52" s="20">
        <v>6720</v>
      </c>
    </row>
    <row r="53" spans="1:10" ht="51">
      <c r="A53" s="312"/>
      <c r="B53" s="10" t="s">
        <v>1085</v>
      </c>
      <c r="C53" s="8">
        <v>2013</v>
      </c>
      <c r="D53" s="9">
        <v>193.5</v>
      </c>
      <c r="E53" s="17">
        <v>0.15</v>
      </c>
      <c r="F53" s="31">
        <v>58.05</v>
      </c>
      <c r="G53" s="19">
        <v>135.45</v>
      </c>
      <c r="H53" s="17">
        <v>0.2</v>
      </c>
      <c r="I53" s="18">
        <v>38.7</v>
      </c>
      <c r="J53" s="20">
        <v>96.74999999999999</v>
      </c>
    </row>
    <row r="54" spans="1:10" ht="63.75">
      <c r="A54" s="312"/>
      <c r="B54" s="10" t="s">
        <v>1086</v>
      </c>
      <c r="C54" s="8">
        <v>2013</v>
      </c>
      <c r="D54" s="9">
        <v>481.5</v>
      </c>
      <c r="E54" s="17">
        <v>0.15</v>
      </c>
      <c r="F54" s="31">
        <v>144.45</v>
      </c>
      <c r="G54" s="19">
        <v>337.05</v>
      </c>
      <c r="H54" s="17">
        <v>0.2</v>
      </c>
      <c r="I54" s="18">
        <v>96.30000000000001</v>
      </c>
      <c r="J54" s="20">
        <v>240.75</v>
      </c>
    </row>
    <row r="55" spans="1:10" ht="27">
      <c r="A55" s="312"/>
      <c r="B55" s="32" t="s">
        <v>1084</v>
      </c>
      <c r="C55" s="27">
        <v>2013</v>
      </c>
      <c r="D55" s="28">
        <v>500</v>
      </c>
      <c r="E55" s="17">
        <v>0.15</v>
      </c>
      <c r="F55" s="31">
        <v>150</v>
      </c>
      <c r="G55" s="19">
        <v>350</v>
      </c>
      <c r="H55" s="17">
        <v>0.2</v>
      </c>
      <c r="I55" s="18">
        <v>100</v>
      </c>
      <c r="J55" s="20">
        <v>250</v>
      </c>
    </row>
    <row r="56" spans="1:10" ht="38.25">
      <c r="A56" s="312"/>
      <c r="B56" s="10" t="s">
        <v>1087</v>
      </c>
      <c r="C56" s="8">
        <v>2013</v>
      </c>
      <c r="D56" s="9">
        <v>3146</v>
      </c>
      <c r="E56" s="17">
        <v>0.15</v>
      </c>
      <c r="F56" s="31">
        <v>943.8</v>
      </c>
      <c r="G56" s="19">
        <v>2202.2</v>
      </c>
      <c r="H56" s="17">
        <v>0.2</v>
      </c>
      <c r="I56" s="18">
        <v>629.2</v>
      </c>
      <c r="J56" s="20">
        <v>1572.9999999999998</v>
      </c>
    </row>
    <row r="57" spans="1:10" ht="25.5">
      <c r="A57" s="312"/>
      <c r="B57" s="10" t="s">
        <v>775</v>
      </c>
      <c r="C57" s="8">
        <v>2015</v>
      </c>
      <c r="D57" s="9">
        <v>55249.26</v>
      </c>
      <c r="E57" s="17">
        <v>0.15</v>
      </c>
      <c r="F57" s="31">
        <v>0</v>
      </c>
      <c r="G57" s="19">
        <v>55249.26</v>
      </c>
      <c r="H57" s="17">
        <v>0.2</v>
      </c>
      <c r="I57" s="18">
        <v>11049.852</v>
      </c>
      <c r="J57" s="20">
        <v>44199.408</v>
      </c>
    </row>
    <row r="58" spans="1:10" ht="25.5">
      <c r="A58" s="312"/>
      <c r="B58" s="10" t="s">
        <v>1084</v>
      </c>
      <c r="C58" s="8">
        <v>2015</v>
      </c>
      <c r="D58" s="9">
        <v>11195.2</v>
      </c>
      <c r="E58" s="17">
        <v>0.15</v>
      </c>
      <c r="F58" s="31">
        <v>0</v>
      </c>
      <c r="G58" s="19">
        <v>11195.2</v>
      </c>
      <c r="H58" s="17">
        <v>0.2</v>
      </c>
      <c r="I58" s="18">
        <v>2239.0400000000004</v>
      </c>
      <c r="J58" s="20">
        <v>8956.16</v>
      </c>
    </row>
    <row r="59" spans="1:10" ht="12.75">
      <c r="A59" s="312"/>
      <c r="B59" s="314" t="s">
        <v>610</v>
      </c>
      <c r="C59" s="314"/>
      <c r="D59" s="30">
        <v>347666.09</v>
      </c>
      <c r="E59" s="29"/>
      <c r="F59" s="30">
        <v>264511.21400000004</v>
      </c>
      <c r="G59" s="30">
        <v>83154.876</v>
      </c>
      <c r="H59" s="24"/>
      <c r="I59" s="30">
        <v>19129.716</v>
      </c>
      <c r="J59" s="30">
        <v>64025.16</v>
      </c>
    </row>
    <row r="60" spans="1:10" ht="12.75">
      <c r="A60" s="311"/>
      <c r="B60" s="311"/>
      <c r="C60" s="311"/>
      <c r="D60" s="311"/>
      <c r="E60" s="311"/>
      <c r="F60" s="311"/>
      <c r="G60" s="311"/>
      <c r="H60" s="311"/>
      <c r="I60" s="311"/>
      <c r="J60" s="311"/>
    </row>
    <row r="61" spans="1:10" ht="12.75">
      <c r="A61" s="312" t="s">
        <v>611</v>
      </c>
      <c r="B61" s="310" t="s">
        <v>612</v>
      </c>
      <c r="C61" s="310"/>
      <c r="D61" s="28">
        <v>0</v>
      </c>
      <c r="E61" s="17">
        <v>0.15</v>
      </c>
      <c r="F61" s="18">
        <v>0</v>
      </c>
      <c r="G61" s="19">
        <v>0</v>
      </c>
      <c r="H61" s="17">
        <v>0.2</v>
      </c>
      <c r="I61" s="18">
        <v>0</v>
      </c>
      <c r="J61" s="20">
        <v>0</v>
      </c>
    </row>
    <row r="62" spans="1:10" ht="12.75">
      <c r="A62" s="312"/>
      <c r="B62" s="310" t="s">
        <v>613</v>
      </c>
      <c r="C62" s="310"/>
      <c r="D62" s="28">
        <v>0</v>
      </c>
      <c r="E62" s="29"/>
      <c r="F62" s="18">
        <v>0</v>
      </c>
      <c r="G62" s="19">
        <v>0</v>
      </c>
      <c r="H62" s="29"/>
      <c r="I62" s="18">
        <v>0</v>
      </c>
      <c r="J62" s="19">
        <v>0</v>
      </c>
    </row>
    <row r="63" spans="1:10" ht="12.75">
      <c r="A63" s="312"/>
      <c r="B63" s="310" t="s">
        <v>614</v>
      </c>
      <c r="C63" s="310"/>
      <c r="D63" s="28">
        <v>0</v>
      </c>
      <c r="E63" s="29"/>
      <c r="F63" s="18">
        <v>0</v>
      </c>
      <c r="G63" s="19">
        <v>0</v>
      </c>
      <c r="H63" s="29"/>
      <c r="I63" s="18">
        <v>0</v>
      </c>
      <c r="J63" s="19">
        <v>0</v>
      </c>
    </row>
    <row r="64" spans="1:10" ht="12.75">
      <c r="A64" s="312"/>
      <c r="B64" s="310" t="s">
        <v>619</v>
      </c>
      <c r="C64" s="310"/>
      <c r="D64" s="28">
        <v>347666.09</v>
      </c>
      <c r="E64" s="29"/>
      <c r="F64" s="28">
        <v>264511.21400000004</v>
      </c>
      <c r="G64" s="28">
        <v>83154.876</v>
      </c>
      <c r="H64" s="29"/>
      <c r="I64" s="18">
        <v>19129.716</v>
      </c>
      <c r="J64" s="19">
        <v>64025.16</v>
      </c>
    </row>
    <row r="65" spans="1:10" ht="12.75">
      <c r="A65" s="312"/>
      <c r="B65" s="310" t="s">
        <v>178</v>
      </c>
      <c r="C65" s="310"/>
      <c r="D65" s="29"/>
      <c r="E65" s="29"/>
      <c r="F65" s="29"/>
      <c r="G65" s="29"/>
      <c r="H65" s="18">
        <v>1020</v>
      </c>
      <c r="I65" s="18">
        <v>0</v>
      </c>
      <c r="J65" s="19">
        <v>1020</v>
      </c>
    </row>
    <row r="66" spans="1:10" ht="12.75">
      <c r="A66" s="312"/>
      <c r="B66" s="314" t="s">
        <v>584</v>
      </c>
      <c r="C66" s="314"/>
      <c r="D66" s="30">
        <v>347666.09</v>
      </c>
      <c r="E66" s="29"/>
      <c r="F66" s="30">
        <v>264511.21400000004</v>
      </c>
      <c r="G66" s="30">
        <v>83154.876</v>
      </c>
      <c r="H66" s="30">
        <v>1020</v>
      </c>
      <c r="I66" s="30">
        <v>19129.716</v>
      </c>
      <c r="J66" s="30">
        <v>65045.16</v>
      </c>
    </row>
    <row r="67" spans="1:9" ht="12.75">
      <c r="A67" s="33"/>
      <c r="B67" s="34"/>
      <c r="C67" s="34"/>
      <c r="D67" s="35"/>
      <c r="E67" s="35"/>
      <c r="F67" s="36"/>
      <c r="G67" s="36"/>
      <c r="H67" s="36"/>
      <c r="I67" s="36"/>
    </row>
    <row r="68" spans="1:10" ht="12.75">
      <c r="A68" s="313" t="s">
        <v>620</v>
      </c>
      <c r="B68" s="313"/>
      <c r="C68" s="313"/>
      <c r="D68" s="313"/>
      <c r="E68" s="313"/>
      <c r="F68" s="313"/>
      <c r="G68" s="313"/>
      <c r="H68" s="313"/>
      <c r="I68" s="313"/>
      <c r="J68" s="313"/>
    </row>
    <row r="69" spans="1:10" ht="12.75">
      <c r="A69" s="309"/>
      <c r="B69" s="309"/>
      <c r="C69" s="309"/>
      <c r="D69" s="309"/>
      <c r="E69" s="309"/>
      <c r="F69" s="309"/>
      <c r="G69" s="309"/>
      <c r="H69" s="309"/>
      <c r="I69" s="309"/>
      <c r="J69" s="309"/>
    </row>
    <row r="70" spans="1:10" ht="12.75">
      <c r="A70" s="309"/>
      <c r="B70" s="309"/>
      <c r="C70" s="309"/>
      <c r="D70" s="309"/>
      <c r="E70" s="309"/>
      <c r="F70" s="309"/>
      <c r="G70" s="309"/>
      <c r="H70" s="309"/>
      <c r="I70" s="309"/>
      <c r="J70" s="309"/>
    </row>
    <row r="71" spans="1:10" ht="12.75">
      <c r="A71" s="309"/>
      <c r="B71" s="309"/>
      <c r="C71" s="309"/>
      <c r="D71" s="309"/>
      <c r="E71" s="309"/>
      <c r="F71" s="309"/>
      <c r="G71" s="309"/>
      <c r="H71" s="309"/>
      <c r="I71" s="309"/>
      <c r="J71" s="309"/>
    </row>
    <row r="72" spans="1:10" ht="12.75">
      <c r="A72" s="309"/>
      <c r="B72" s="309"/>
      <c r="C72" s="309"/>
      <c r="D72" s="309"/>
      <c r="E72" s="309"/>
      <c r="F72" s="309"/>
      <c r="G72" s="309"/>
      <c r="H72" s="309"/>
      <c r="I72" s="309"/>
      <c r="J72" s="309"/>
    </row>
    <row r="73" spans="1:10" ht="12.75">
      <c r="A73" s="309"/>
      <c r="B73" s="309"/>
      <c r="C73" s="309"/>
      <c r="D73" s="309"/>
      <c r="E73" s="309"/>
      <c r="F73" s="309"/>
      <c r="G73" s="309"/>
      <c r="H73" s="309"/>
      <c r="I73" s="309"/>
      <c r="J73" s="309"/>
    </row>
  </sheetData>
  <sheetProtection/>
  <mergeCells count="36">
    <mergeCell ref="F7:J7"/>
    <mergeCell ref="A1:J1"/>
    <mergeCell ref="A3:J3"/>
    <mergeCell ref="C4:J4"/>
    <mergeCell ref="C5:J5"/>
    <mergeCell ref="A2:E2"/>
    <mergeCell ref="B64:C64"/>
    <mergeCell ref="B66:C66"/>
    <mergeCell ref="B65:C65"/>
    <mergeCell ref="A11:J11"/>
    <mergeCell ref="A12:A17"/>
    <mergeCell ref="B17:C17"/>
    <mergeCell ref="A19:A23"/>
    <mergeCell ref="B23:C23"/>
    <mergeCell ref="A18:J18"/>
    <mergeCell ref="A25:A27"/>
    <mergeCell ref="B59:C59"/>
    <mergeCell ref="A28:J28"/>
    <mergeCell ref="F9:J9"/>
    <mergeCell ref="F10:J10"/>
    <mergeCell ref="A4:A10"/>
    <mergeCell ref="C9:D9"/>
    <mergeCell ref="B10:E10"/>
    <mergeCell ref="C8:D8"/>
    <mergeCell ref="C7:D7"/>
    <mergeCell ref="C6:J6"/>
    <mergeCell ref="B27:C27"/>
    <mergeCell ref="A24:J24"/>
    <mergeCell ref="A69:J73"/>
    <mergeCell ref="B61:C61"/>
    <mergeCell ref="A60:J60"/>
    <mergeCell ref="A61:A66"/>
    <mergeCell ref="B62:C62"/>
    <mergeCell ref="B63:C63"/>
    <mergeCell ref="A68:J68"/>
    <mergeCell ref="A29:A59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8">
      <selection activeCell="H26" sqref="H26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421875" style="7" bestFit="1" customWidth="1"/>
    <col min="4" max="4" width="16.574218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4.7109375" style="7" bestFit="1" customWidth="1"/>
    <col min="9" max="9" width="20.7109375" style="7" bestFit="1" customWidth="1"/>
    <col min="10" max="10" width="14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1328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180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7">
      <c r="A13" s="317"/>
      <c r="B13" s="26" t="s">
        <v>2271</v>
      </c>
      <c r="C13" s="253">
        <v>1981</v>
      </c>
      <c r="D13" s="255">
        <v>20658.28</v>
      </c>
      <c r="E13" s="17">
        <v>0.03</v>
      </c>
      <c r="F13" s="18">
        <v>20658.28</v>
      </c>
      <c r="G13" s="19">
        <v>0</v>
      </c>
      <c r="H13" s="17">
        <v>0.03</v>
      </c>
      <c r="I13" s="18">
        <v>0</v>
      </c>
      <c r="J13" s="20">
        <v>0</v>
      </c>
    </row>
    <row r="14" spans="1:10" ht="27">
      <c r="A14" s="317"/>
      <c r="B14" s="26" t="s">
        <v>2272</v>
      </c>
      <c r="C14" s="253">
        <v>1992</v>
      </c>
      <c r="D14" s="255">
        <v>25513.28</v>
      </c>
      <c r="E14" s="17">
        <v>0.03</v>
      </c>
      <c r="F14" s="18">
        <v>17604.1632</v>
      </c>
      <c r="G14" s="19">
        <v>7909.1168</v>
      </c>
      <c r="H14" s="17">
        <v>0.03</v>
      </c>
      <c r="I14" s="18">
        <v>765.3983999999999</v>
      </c>
      <c r="J14" s="20">
        <v>7143.7184</v>
      </c>
    </row>
    <row r="15" spans="1:10" ht="12.75">
      <c r="A15" s="317"/>
      <c r="B15" s="253"/>
      <c r="C15" s="253"/>
      <c r="D15" s="255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12"/>
      <c r="C16" s="12"/>
      <c r="D16" s="256"/>
      <c r="E16" s="17">
        <v>0.03</v>
      </c>
      <c r="F16" s="18">
        <v>0</v>
      </c>
      <c r="G16" s="19">
        <v>0</v>
      </c>
      <c r="H16" s="17">
        <v>0.03</v>
      </c>
      <c r="I16" s="18">
        <v>0</v>
      </c>
      <c r="J16" s="20">
        <v>0</v>
      </c>
    </row>
    <row r="17" spans="1:10" ht="12.75">
      <c r="A17" s="318"/>
      <c r="B17" s="304" t="s">
        <v>603</v>
      </c>
      <c r="C17" s="305"/>
      <c r="D17" s="23">
        <v>46171.56</v>
      </c>
      <c r="E17" s="24"/>
      <c r="F17" s="23">
        <v>38262.443199999994</v>
      </c>
      <c r="G17" s="23">
        <v>7909.1168</v>
      </c>
      <c r="H17" s="24"/>
      <c r="I17" s="23">
        <v>765.3983999999999</v>
      </c>
      <c r="J17" s="23">
        <v>7143.7184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27">
      <c r="A20" s="317"/>
      <c r="B20" s="26" t="s">
        <v>2273</v>
      </c>
      <c r="C20" s="253">
        <v>1996</v>
      </c>
      <c r="D20" s="255">
        <v>8617.15</v>
      </c>
      <c r="E20" s="17">
        <v>0.03</v>
      </c>
      <c r="F20" s="18">
        <v>4911.7755</v>
      </c>
      <c r="G20" s="19">
        <v>3705.3745</v>
      </c>
      <c r="H20" s="17">
        <v>0.03</v>
      </c>
      <c r="I20" s="18">
        <v>258.5145</v>
      </c>
      <c r="J20" s="20">
        <v>3446.8599999999997</v>
      </c>
    </row>
    <row r="21" spans="1:10" ht="27">
      <c r="A21" s="317"/>
      <c r="B21" s="26" t="s">
        <v>2274</v>
      </c>
      <c r="C21" s="253">
        <v>1996</v>
      </c>
      <c r="D21" s="255">
        <v>7235.66</v>
      </c>
      <c r="E21" s="17">
        <v>0.03</v>
      </c>
      <c r="F21" s="18">
        <v>4124.3262</v>
      </c>
      <c r="G21" s="19">
        <v>3111.3337999999994</v>
      </c>
      <c r="H21" s="17">
        <v>0.03</v>
      </c>
      <c r="I21" s="18">
        <v>217.0698</v>
      </c>
      <c r="J21" s="20">
        <v>2894.263999999999</v>
      </c>
    </row>
    <row r="22" spans="1:10" ht="27">
      <c r="A22" s="317"/>
      <c r="B22" s="26" t="s">
        <v>2275</v>
      </c>
      <c r="C22" s="253">
        <v>1996</v>
      </c>
      <c r="D22" s="255">
        <v>19529.5</v>
      </c>
      <c r="E22" s="17">
        <v>0.03</v>
      </c>
      <c r="F22" s="18">
        <v>11131.814999999999</v>
      </c>
      <c r="G22" s="19">
        <v>8397.685000000001</v>
      </c>
      <c r="H22" s="17">
        <v>0.03</v>
      </c>
      <c r="I22" s="18">
        <v>585.885</v>
      </c>
      <c r="J22" s="20">
        <v>7811.800000000001</v>
      </c>
    </row>
    <row r="23" spans="1:10" ht="27">
      <c r="A23" s="317"/>
      <c r="B23" s="26" t="s">
        <v>2276</v>
      </c>
      <c r="C23" s="253">
        <v>1996</v>
      </c>
      <c r="D23" s="255">
        <v>121.73</v>
      </c>
      <c r="E23" s="17">
        <v>0.03</v>
      </c>
      <c r="F23" s="18">
        <v>69.3861</v>
      </c>
      <c r="G23" s="19">
        <v>52.343900000000005</v>
      </c>
      <c r="H23" s="17">
        <v>0.03</v>
      </c>
      <c r="I23" s="18">
        <v>3.6519</v>
      </c>
      <c r="J23" s="20">
        <v>48.69200000000001</v>
      </c>
    </row>
    <row r="24" spans="1:10" ht="27">
      <c r="A24" s="317"/>
      <c r="B24" s="26" t="s">
        <v>2277</v>
      </c>
      <c r="C24" s="253">
        <v>1996</v>
      </c>
      <c r="D24" s="255">
        <v>16398.54</v>
      </c>
      <c r="E24" s="17">
        <v>0.03</v>
      </c>
      <c r="F24" s="18">
        <v>9347.1678</v>
      </c>
      <c r="G24" s="19">
        <v>7051.372200000002</v>
      </c>
      <c r="H24" s="17">
        <v>0.03</v>
      </c>
      <c r="I24" s="18">
        <v>491.9562</v>
      </c>
      <c r="J24" s="20">
        <v>6559.416000000002</v>
      </c>
    </row>
    <row r="25" spans="1:10" ht="27">
      <c r="A25" s="317"/>
      <c r="B25" s="26" t="s">
        <v>2278</v>
      </c>
      <c r="C25" s="253">
        <v>1996</v>
      </c>
      <c r="D25" s="255">
        <v>102.21</v>
      </c>
      <c r="E25" s="17">
        <v>0.03</v>
      </c>
      <c r="F25" s="18">
        <v>58.25969999999999</v>
      </c>
      <c r="G25" s="19">
        <v>43.950300000000006</v>
      </c>
      <c r="H25" s="17">
        <v>0.03</v>
      </c>
      <c r="I25" s="18">
        <v>3.0662999999999996</v>
      </c>
      <c r="J25" s="20">
        <v>40.88400000000001</v>
      </c>
    </row>
    <row r="26" spans="1:10" ht="27">
      <c r="A26" s="317"/>
      <c r="B26" s="26" t="s">
        <v>2279</v>
      </c>
      <c r="C26" s="253">
        <v>1996</v>
      </c>
      <c r="D26" s="255">
        <v>4136.07</v>
      </c>
      <c r="E26" s="17">
        <v>0.03</v>
      </c>
      <c r="F26" s="18">
        <v>2357.5598999999997</v>
      </c>
      <c r="G26" s="19">
        <v>1778.5101</v>
      </c>
      <c r="H26" s="17">
        <v>0.03</v>
      </c>
      <c r="I26" s="18">
        <v>124.08209999999998</v>
      </c>
      <c r="J26" s="20">
        <v>1654.4279999999999</v>
      </c>
    </row>
    <row r="27" spans="1:10" ht="27">
      <c r="A27" s="317"/>
      <c r="B27" s="26" t="s">
        <v>2281</v>
      </c>
      <c r="C27" s="253">
        <v>1996</v>
      </c>
      <c r="D27" s="255">
        <v>3472.98</v>
      </c>
      <c r="E27" s="17">
        <v>0.03</v>
      </c>
      <c r="F27" s="18">
        <v>1979.5985999999998</v>
      </c>
      <c r="G27" s="19">
        <v>1493.3814000000002</v>
      </c>
      <c r="H27" s="17">
        <v>0.03</v>
      </c>
      <c r="I27" s="18">
        <v>104.18939999999999</v>
      </c>
      <c r="J27" s="20">
        <v>1389.1920000000002</v>
      </c>
    </row>
    <row r="28" spans="1:10" ht="27">
      <c r="A28" s="317"/>
      <c r="B28" s="26" t="s">
        <v>2286</v>
      </c>
      <c r="C28" s="12">
        <v>1996</v>
      </c>
      <c r="D28" s="251">
        <v>3671.02</v>
      </c>
      <c r="E28" s="17">
        <v>0.03</v>
      </c>
      <c r="F28" s="18">
        <v>2092.4814</v>
      </c>
      <c r="G28" s="19">
        <v>1578.5385999999999</v>
      </c>
      <c r="H28" s="17">
        <v>0.03</v>
      </c>
      <c r="I28" s="18">
        <v>110.1306</v>
      </c>
      <c r="J28" s="20">
        <v>1468.408</v>
      </c>
    </row>
    <row r="29" spans="1:10" ht="27">
      <c r="A29" s="317"/>
      <c r="B29" s="26" t="s">
        <v>2287</v>
      </c>
      <c r="C29" s="12">
        <v>1996</v>
      </c>
      <c r="D29" s="255">
        <v>3082.49</v>
      </c>
      <c r="E29" s="17">
        <v>0.03</v>
      </c>
      <c r="F29" s="18">
        <v>1757.0193</v>
      </c>
      <c r="G29" s="19">
        <v>1325.4706999999999</v>
      </c>
      <c r="H29" s="17">
        <v>0.03</v>
      </c>
      <c r="I29" s="18">
        <v>92.47469999999998</v>
      </c>
      <c r="J29" s="20">
        <v>1232.9959999999999</v>
      </c>
    </row>
    <row r="30" spans="1:10" ht="27">
      <c r="A30" s="317"/>
      <c r="B30" s="26" t="s">
        <v>2291</v>
      </c>
      <c r="C30" s="12">
        <v>1997</v>
      </c>
      <c r="D30" s="16">
        <v>17933.03</v>
      </c>
      <c r="E30" s="17">
        <v>0.03</v>
      </c>
      <c r="F30" s="18">
        <v>9683.8362</v>
      </c>
      <c r="G30" s="19">
        <v>8249.1938</v>
      </c>
      <c r="H30" s="17">
        <v>0.03</v>
      </c>
      <c r="I30" s="18">
        <v>537.9908999999999</v>
      </c>
      <c r="J30" s="20">
        <v>7711.202899999999</v>
      </c>
    </row>
    <row r="31" spans="1:10" ht="27">
      <c r="A31" s="317"/>
      <c r="B31" s="26" t="s">
        <v>2292</v>
      </c>
      <c r="C31" s="12">
        <v>1997</v>
      </c>
      <c r="D31" s="16">
        <v>18644.42</v>
      </c>
      <c r="E31" s="17">
        <v>0.03</v>
      </c>
      <c r="F31" s="18">
        <v>10067.986799999997</v>
      </c>
      <c r="G31" s="19">
        <v>8576.433200000001</v>
      </c>
      <c r="H31" s="17">
        <v>0.03</v>
      </c>
      <c r="I31" s="18">
        <v>559.3326</v>
      </c>
      <c r="J31" s="20">
        <v>8017.100600000002</v>
      </c>
    </row>
    <row r="32" spans="1:10" ht="27">
      <c r="A32" s="317"/>
      <c r="B32" s="26" t="s">
        <v>2294</v>
      </c>
      <c r="C32" s="12">
        <v>1997</v>
      </c>
      <c r="D32" s="16">
        <v>7574.43</v>
      </c>
      <c r="E32" s="17">
        <v>0.03</v>
      </c>
      <c r="F32" s="18">
        <v>4090.1921999999995</v>
      </c>
      <c r="G32" s="19">
        <v>3484.237800000001</v>
      </c>
      <c r="H32" s="17">
        <v>0.03</v>
      </c>
      <c r="I32" s="18">
        <v>227.2329</v>
      </c>
      <c r="J32" s="20">
        <v>3257.004900000001</v>
      </c>
    </row>
    <row r="33" spans="1:10" ht="27">
      <c r="A33" s="317"/>
      <c r="B33" s="26" t="s">
        <v>2295</v>
      </c>
      <c r="C33" s="12">
        <v>1997</v>
      </c>
      <c r="D33" s="16">
        <v>7874.91</v>
      </c>
      <c r="E33" s="17">
        <v>0.03</v>
      </c>
      <c r="F33" s="18">
        <v>4252.4514</v>
      </c>
      <c r="G33" s="19">
        <v>3622.4586</v>
      </c>
      <c r="H33" s="17">
        <v>0.03</v>
      </c>
      <c r="I33" s="18">
        <v>236.2473</v>
      </c>
      <c r="J33" s="20">
        <v>3386.2113</v>
      </c>
    </row>
    <row r="34" spans="1:10" ht="27">
      <c r="A34" s="317"/>
      <c r="B34" s="26" t="s">
        <v>2296</v>
      </c>
      <c r="C34" s="12">
        <v>1997</v>
      </c>
      <c r="D34" s="16">
        <v>34245.21</v>
      </c>
      <c r="E34" s="17">
        <v>0.03</v>
      </c>
      <c r="F34" s="18">
        <v>18492.4134</v>
      </c>
      <c r="G34" s="19">
        <v>15752.796599999998</v>
      </c>
      <c r="H34" s="17">
        <v>0.03</v>
      </c>
      <c r="I34" s="18">
        <v>1027.3563</v>
      </c>
      <c r="J34" s="20">
        <v>14725.440299999998</v>
      </c>
    </row>
    <row r="35" spans="1:10" ht="27">
      <c r="A35" s="317"/>
      <c r="B35" s="26" t="s">
        <v>2300</v>
      </c>
      <c r="C35" s="12">
        <v>1999</v>
      </c>
      <c r="D35" s="16">
        <v>5182.11</v>
      </c>
      <c r="E35" s="17">
        <v>0.03</v>
      </c>
      <c r="F35" s="18">
        <v>2487.4127999999996</v>
      </c>
      <c r="G35" s="19">
        <v>2694.6972</v>
      </c>
      <c r="H35" s="17">
        <v>0.03</v>
      </c>
      <c r="I35" s="18">
        <v>155.46329999999998</v>
      </c>
      <c r="J35" s="20">
        <v>2539.2339</v>
      </c>
    </row>
    <row r="36" spans="1:10" ht="27">
      <c r="A36" s="317"/>
      <c r="B36" s="26" t="s">
        <v>2301</v>
      </c>
      <c r="C36" s="12">
        <v>1999</v>
      </c>
      <c r="D36" s="16">
        <v>9407.06</v>
      </c>
      <c r="E36" s="17">
        <v>0.03</v>
      </c>
      <c r="F36" s="18">
        <v>4515.3888</v>
      </c>
      <c r="G36" s="19">
        <v>4891.6712</v>
      </c>
      <c r="H36" s="17">
        <v>0.03</v>
      </c>
      <c r="I36" s="18">
        <v>282.2118</v>
      </c>
      <c r="J36" s="20">
        <v>4609.4594</v>
      </c>
    </row>
    <row r="37" spans="1:10" ht="27">
      <c r="A37" s="317"/>
      <c r="B37" s="26" t="s">
        <v>2302</v>
      </c>
      <c r="C37" s="12">
        <v>1999</v>
      </c>
      <c r="D37" s="16">
        <v>47870.68</v>
      </c>
      <c r="E37" s="17">
        <v>0.03</v>
      </c>
      <c r="F37" s="18">
        <v>22977.9264</v>
      </c>
      <c r="G37" s="19">
        <v>24892.7536</v>
      </c>
      <c r="H37" s="17">
        <v>0.03</v>
      </c>
      <c r="I37" s="18">
        <v>1436.1204</v>
      </c>
      <c r="J37" s="20">
        <v>23456.6332</v>
      </c>
    </row>
    <row r="38" spans="1:10" ht="27">
      <c r="A38" s="317"/>
      <c r="B38" s="26" t="s">
        <v>2305</v>
      </c>
      <c r="C38" s="12">
        <v>2000</v>
      </c>
      <c r="D38" s="16">
        <v>6236.1</v>
      </c>
      <c r="E38" s="17">
        <v>0.03</v>
      </c>
      <c r="F38" s="18">
        <v>2806.245</v>
      </c>
      <c r="G38" s="19">
        <v>3429.8550000000005</v>
      </c>
      <c r="H38" s="17">
        <v>0.03</v>
      </c>
      <c r="I38" s="18">
        <v>187.083</v>
      </c>
      <c r="J38" s="20">
        <v>3242.7720000000004</v>
      </c>
    </row>
    <row r="39" spans="1:10" ht="27">
      <c r="A39" s="317"/>
      <c r="B39" s="26" t="s">
        <v>2308</v>
      </c>
      <c r="C39" s="12">
        <v>2001</v>
      </c>
      <c r="D39" s="16">
        <v>44437.37</v>
      </c>
      <c r="E39" s="17">
        <v>0.03</v>
      </c>
      <c r="F39" s="18">
        <v>18663.6954</v>
      </c>
      <c r="G39" s="19">
        <v>25773.674600000002</v>
      </c>
      <c r="H39" s="17">
        <v>0.03</v>
      </c>
      <c r="I39" s="18">
        <v>1333.1211</v>
      </c>
      <c r="J39" s="20">
        <v>24440.5535</v>
      </c>
    </row>
    <row r="40" spans="1:10" ht="27">
      <c r="A40" s="317"/>
      <c r="B40" s="26" t="s">
        <v>2309</v>
      </c>
      <c r="C40" s="12">
        <v>2002</v>
      </c>
      <c r="D40" s="16">
        <v>103291.37</v>
      </c>
      <c r="E40" s="17">
        <v>0.03</v>
      </c>
      <c r="F40" s="18">
        <v>40283.6343</v>
      </c>
      <c r="G40" s="19">
        <v>63007.7357</v>
      </c>
      <c r="H40" s="17">
        <v>0.03</v>
      </c>
      <c r="I40" s="18">
        <v>3098.7410999999997</v>
      </c>
      <c r="J40" s="20">
        <v>59908.9946</v>
      </c>
    </row>
    <row r="41" spans="1:10" ht="13.5">
      <c r="A41" s="317"/>
      <c r="B41" s="26"/>
      <c r="C41" s="12"/>
      <c r="D41" s="16"/>
      <c r="E41" s="17">
        <v>0.03</v>
      </c>
      <c r="F41" s="18">
        <v>0</v>
      </c>
      <c r="G41" s="19">
        <v>0</v>
      </c>
      <c r="H41" s="17">
        <v>0.03</v>
      </c>
      <c r="I41" s="18">
        <v>0</v>
      </c>
      <c r="J41" s="20">
        <v>0</v>
      </c>
    </row>
    <row r="42" spans="1:10" ht="13.5">
      <c r="A42" s="317"/>
      <c r="B42" s="26"/>
      <c r="C42" s="12"/>
      <c r="D42" s="16"/>
      <c r="E42" s="17">
        <v>0.03</v>
      </c>
      <c r="F42" s="18">
        <v>0</v>
      </c>
      <c r="G42" s="19">
        <v>0</v>
      </c>
      <c r="H42" s="17">
        <v>0.03</v>
      </c>
      <c r="I42" s="18">
        <v>0</v>
      </c>
      <c r="J42" s="20">
        <v>0</v>
      </c>
    </row>
    <row r="43" spans="1:10" ht="12.75">
      <c r="A43" s="317"/>
      <c r="B43" s="319" t="s">
        <v>607</v>
      </c>
      <c r="C43" s="320"/>
      <c r="D43" s="82">
        <v>369064.04</v>
      </c>
      <c r="E43" s="83"/>
      <c r="F43" s="82">
        <v>176150.5722</v>
      </c>
      <c r="G43" s="82">
        <v>192913.46779999998</v>
      </c>
      <c r="H43" s="83"/>
      <c r="I43" s="82">
        <v>11071.9212</v>
      </c>
      <c r="J43" s="82">
        <v>181841.5466</v>
      </c>
    </row>
    <row r="44" spans="1:10" ht="12.75">
      <c r="A44" s="306"/>
      <c r="B44" s="307"/>
      <c r="C44" s="307"/>
      <c r="D44" s="307"/>
      <c r="E44" s="307"/>
      <c r="F44" s="307"/>
      <c r="G44" s="307"/>
      <c r="H44" s="307"/>
      <c r="I44" s="307"/>
      <c r="J44" s="308"/>
    </row>
    <row r="45" spans="1:10" ht="12.75">
      <c r="A45" s="317" t="s">
        <v>175</v>
      </c>
      <c r="B45" s="63" t="s">
        <v>608</v>
      </c>
      <c r="C45" s="63" t="s">
        <v>600</v>
      </c>
      <c r="D45" s="63" t="s">
        <v>583</v>
      </c>
      <c r="E45" s="64" t="s">
        <v>602</v>
      </c>
      <c r="F45" s="64" t="s">
        <v>1142</v>
      </c>
      <c r="G45" s="64" t="s">
        <v>2916</v>
      </c>
      <c r="H45" s="64" t="s">
        <v>618</v>
      </c>
      <c r="I45" s="64" t="s">
        <v>1143</v>
      </c>
      <c r="J45" s="64" t="s">
        <v>2917</v>
      </c>
    </row>
    <row r="46" spans="1:10" ht="94.5">
      <c r="A46" s="317"/>
      <c r="B46" s="26" t="s">
        <v>1818</v>
      </c>
      <c r="C46" s="27">
        <v>2016</v>
      </c>
      <c r="D46" s="28">
        <v>1350.08</v>
      </c>
      <c r="E46" s="29"/>
      <c r="F46" s="29"/>
      <c r="G46" s="29"/>
      <c r="H46" s="17">
        <v>0</v>
      </c>
      <c r="I46" s="18">
        <v>0</v>
      </c>
      <c r="J46" s="20">
        <v>1350.08</v>
      </c>
    </row>
    <row r="47" spans="1:10" ht="121.5">
      <c r="A47" s="317"/>
      <c r="B47" s="26" t="s">
        <v>1819</v>
      </c>
      <c r="C47" s="27">
        <v>2016</v>
      </c>
      <c r="D47" s="28">
        <v>1677.14</v>
      </c>
      <c r="E47" s="29"/>
      <c r="F47" s="29"/>
      <c r="G47" s="29"/>
      <c r="H47" s="17">
        <v>0</v>
      </c>
      <c r="I47" s="18">
        <v>0</v>
      </c>
      <c r="J47" s="20">
        <v>1677.14</v>
      </c>
    </row>
    <row r="48" spans="1:10" ht="108">
      <c r="A48" s="317"/>
      <c r="B48" s="26" t="s">
        <v>1820</v>
      </c>
      <c r="C48" s="27">
        <v>2016</v>
      </c>
      <c r="D48" s="28">
        <v>122</v>
      </c>
      <c r="E48" s="29"/>
      <c r="F48" s="29"/>
      <c r="G48" s="29"/>
      <c r="H48" s="17">
        <v>0</v>
      </c>
      <c r="I48" s="18">
        <v>0</v>
      </c>
      <c r="J48" s="20">
        <v>122</v>
      </c>
    </row>
    <row r="49" spans="1:10" ht="67.5">
      <c r="A49" s="317"/>
      <c r="B49" s="26" t="s">
        <v>1821</v>
      </c>
      <c r="C49" s="27">
        <v>2016</v>
      </c>
      <c r="D49" s="28">
        <v>675.04</v>
      </c>
      <c r="E49" s="29"/>
      <c r="F49" s="29"/>
      <c r="G49" s="29"/>
      <c r="H49" s="17">
        <v>0</v>
      </c>
      <c r="I49" s="18">
        <v>0</v>
      </c>
      <c r="J49" s="20">
        <v>675.04</v>
      </c>
    </row>
    <row r="50" spans="1:10" ht="12.75">
      <c r="A50" s="318"/>
      <c r="B50" s="304" t="s">
        <v>177</v>
      </c>
      <c r="C50" s="305"/>
      <c r="D50" s="30">
        <v>3824.26</v>
      </c>
      <c r="E50" s="29"/>
      <c r="F50" s="29"/>
      <c r="G50" s="29"/>
      <c r="H50" s="24"/>
      <c r="I50" s="30">
        <v>0</v>
      </c>
      <c r="J50" s="30">
        <v>3824.26</v>
      </c>
    </row>
    <row r="51" spans="1:10" ht="12.75">
      <c r="A51" s="311"/>
      <c r="B51" s="311"/>
      <c r="C51" s="311"/>
      <c r="D51" s="311"/>
      <c r="E51" s="311"/>
      <c r="F51" s="311"/>
      <c r="G51" s="311"/>
      <c r="H51" s="311"/>
      <c r="I51" s="311"/>
      <c r="J51" s="311"/>
    </row>
    <row r="52" spans="1:10" ht="12.75">
      <c r="A52" s="312" t="s">
        <v>609</v>
      </c>
      <c r="B52" s="81" t="s">
        <v>608</v>
      </c>
      <c r="C52" s="81" t="s">
        <v>600</v>
      </c>
      <c r="D52" s="81" t="s">
        <v>583</v>
      </c>
      <c r="E52" s="84" t="s">
        <v>602</v>
      </c>
      <c r="F52" s="84" t="s">
        <v>1142</v>
      </c>
      <c r="G52" s="84" t="s">
        <v>2916</v>
      </c>
      <c r="H52" s="84" t="s">
        <v>618</v>
      </c>
      <c r="I52" s="84" t="s">
        <v>1143</v>
      </c>
      <c r="J52" s="84" t="s">
        <v>2917</v>
      </c>
    </row>
    <row r="53" spans="1:10" ht="25.5">
      <c r="A53" s="312"/>
      <c r="B53" s="10" t="s">
        <v>1261</v>
      </c>
      <c r="C53" s="8">
        <v>2003</v>
      </c>
      <c r="D53" s="9">
        <v>254720.34</v>
      </c>
      <c r="E53" s="17">
        <v>0.03</v>
      </c>
      <c r="F53" s="31">
        <v>91699.3224</v>
      </c>
      <c r="G53" s="19">
        <v>163021.0176</v>
      </c>
      <c r="H53" s="17">
        <v>0.03</v>
      </c>
      <c r="I53" s="18">
        <v>7641.610199999999</v>
      </c>
      <c r="J53" s="20">
        <v>155379.4074</v>
      </c>
    </row>
    <row r="54" spans="1:10" ht="63.75">
      <c r="A54" s="312"/>
      <c r="B54" s="10" t="s">
        <v>1262</v>
      </c>
      <c r="C54" s="8">
        <v>2004</v>
      </c>
      <c r="D54" s="9">
        <v>5548.57</v>
      </c>
      <c r="E54" s="17">
        <v>0.03</v>
      </c>
      <c r="F54" s="31">
        <v>1831.0280999999998</v>
      </c>
      <c r="G54" s="19">
        <v>3717.5419</v>
      </c>
      <c r="H54" s="17">
        <v>0.03</v>
      </c>
      <c r="I54" s="18">
        <v>166.4571</v>
      </c>
      <c r="J54" s="20">
        <v>3551.0848</v>
      </c>
    </row>
    <row r="55" spans="1:10" ht="63.75">
      <c r="A55" s="312"/>
      <c r="B55" s="10" t="s">
        <v>1263</v>
      </c>
      <c r="C55" s="8">
        <v>2004</v>
      </c>
      <c r="D55" s="9">
        <v>2300</v>
      </c>
      <c r="E55" s="17">
        <v>0.03</v>
      </c>
      <c r="F55" s="31">
        <v>759</v>
      </c>
      <c r="G55" s="19">
        <v>1541</v>
      </c>
      <c r="H55" s="17">
        <v>0.03</v>
      </c>
      <c r="I55" s="18">
        <v>69</v>
      </c>
      <c r="J55" s="20">
        <v>1472</v>
      </c>
    </row>
    <row r="56" spans="1:10" ht="63.75">
      <c r="A56" s="312"/>
      <c r="B56" s="10" t="s">
        <v>1264</v>
      </c>
      <c r="C56" s="8">
        <v>2004</v>
      </c>
      <c r="D56" s="9">
        <v>2342.57</v>
      </c>
      <c r="E56" s="17">
        <v>0.03</v>
      </c>
      <c r="F56" s="31">
        <v>773.0481</v>
      </c>
      <c r="G56" s="19">
        <v>1569.5219000000002</v>
      </c>
      <c r="H56" s="17">
        <v>0.03</v>
      </c>
      <c r="I56" s="18">
        <v>70.2771</v>
      </c>
      <c r="J56" s="20">
        <v>1499.2448000000002</v>
      </c>
    </row>
    <row r="57" spans="1:10" ht="51">
      <c r="A57" s="312"/>
      <c r="B57" s="10" t="s">
        <v>1265</v>
      </c>
      <c r="C57" s="8">
        <v>2004</v>
      </c>
      <c r="D57" s="9">
        <v>3557.8</v>
      </c>
      <c r="E57" s="17">
        <v>0.03</v>
      </c>
      <c r="F57" s="31">
        <v>1174.074</v>
      </c>
      <c r="G57" s="19">
        <v>2383.726</v>
      </c>
      <c r="H57" s="17">
        <v>0.03</v>
      </c>
      <c r="I57" s="18">
        <v>106.734</v>
      </c>
      <c r="J57" s="20">
        <v>2276.992</v>
      </c>
    </row>
    <row r="58" spans="1:10" ht="25.5">
      <c r="A58" s="312"/>
      <c r="B58" s="10" t="s">
        <v>1266</v>
      </c>
      <c r="C58" s="8">
        <v>2004</v>
      </c>
      <c r="D58" s="9">
        <v>3837.47</v>
      </c>
      <c r="E58" s="17">
        <v>0.03</v>
      </c>
      <c r="F58" s="31">
        <v>1266.3651</v>
      </c>
      <c r="G58" s="19">
        <v>2571.1049</v>
      </c>
      <c r="H58" s="17">
        <v>0.03</v>
      </c>
      <c r="I58" s="18">
        <v>115.12409999999998</v>
      </c>
      <c r="J58" s="20">
        <v>2455.9808</v>
      </c>
    </row>
    <row r="59" spans="1:10" ht="51">
      <c r="A59" s="312"/>
      <c r="B59" s="10" t="s">
        <v>1267</v>
      </c>
      <c r="C59" s="8">
        <v>2004</v>
      </c>
      <c r="D59" s="9">
        <v>1561.16</v>
      </c>
      <c r="E59" s="17">
        <v>0.03</v>
      </c>
      <c r="F59" s="31">
        <v>515.1828</v>
      </c>
      <c r="G59" s="19">
        <v>1045.9772</v>
      </c>
      <c r="H59" s="17">
        <v>0.03</v>
      </c>
      <c r="I59" s="18">
        <v>46.8348</v>
      </c>
      <c r="J59" s="20">
        <v>999.1424000000001</v>
      </c>
    </row>
    <row r="60" spans="1:10" ht="25.5">
      <c r="A60" s="312"/>
      <c r="B60" s="10" t="s">
        <v>1268</v>
      </c>
      <c r="C60" s="8">
        <v>2004</v>
      </c>
      <c r="D60" s="9">
        <v>320</v>
      </c>
      <c r="E60" s="17">
        <v>0.03</v>
      </c>
      <c r="F60" s="31">
        <v>105.6</v>
      </c>
      <c r="G60" s="19">
        <v>214.4</v>
      </c>
      <c r="H60" s="17">
        <v>0.03</v>
      </c>
      <c r="I60" s="18">
        <v>9.6</v>
      </c>
      <c r="J60" s="20">
        <v>204.8</v>
      </c>
    </row>
    <row r="61" spans="1:10" ht="38.25">
      <c r="A61" s="312"/>
      <c r="B61" s="10" t="s">
        <v>1269</v>
      </c>
      <c r="C61" s="8">
        <v>2004</v>
      </c>
      <c r="D61" s="9">
        <v>933.52</v>
      </c>
      <c r="E61" s="17">
        <v>0.03</v>
      </c>
      <c r="F61" s="31">
        <v>308.06159999999994</v>
      </c>
      <c r="G61" s="19">
        <v>625.4584</v>
      </c>
      <c r="H61" s="17">
        <v>0.03</v>
      </c>
      <c r="I61" s="18">
        <v>28.005599999999998</v>
      </c>
      <c r="J61" s="20">
        <v>597.4528</v>
      </c>
    </row>
    <row r="62" spans="1:10" ht="63.75">
      <c r="A62" s="312"/>
      <c r="B62" s="10" t="s">
        <v>1270</v>
      </c>
      <c r="C62" s="8">
        <v>2004</v>
      </c>
      <c r="D62" s="9">
        <v>5260.96</v>
      </c>
      <c r="E62" s="17">
        <v>0.03</v>
      </c>
      <c r="F62" s="31">
        <v>1736.1167999999998</v>
      </c>
      <c r="G62" s="19">
        <v>3524.8432000000003</v>
      </c>
      <c r="H62" s="17">
        <v>0.03</v>
      </c>
      <c r="I62" s="18">
        <v>157.8288</v>
      </c>
      <c r="J62" s="20">
        <v>3367.0144</v>
      </c>
    </row>
    <row r="63" spans="1:10" ht="51">
      <c r="A63" s="312"/>
      <c r="B63" s="10" t="s">
        <v>479</v>
      </c>
      <c r="C63" s="8">
        <v>2004</v>
      </c>
      <c r="D63" s="9">
        <v>3832.87</v>
      </c>
      <c r="E63" s="17">
        <v>0.03</v>
      </c>
      <c r="F63" s="31">
        <v>1264.8471</v>
      </c>
      <c r="G63" s="19">
        <v>2568.0229</v>
      </c>
      <c r="H63" s="17">
        <v>0.03</v>
      </c>
      <c r="I63" s="18">
        <v>114.9861</v>
      </c>
      <c r="J63" s="20">
        <v>2453.0368</v>
      </c>
    </row>
    <row r="64" spans="1:10" ht="51">
      <c r="A64" s="312"/>
      <c r="B64" s="10" t="s">
        <v>480</v>
      </c>
      <c r="C64" s="8">
        <v>2004</v>
      </c>
      <c r="D64" s="9">
        <v>2009.54</v>
      </c>
      <c r="E64" s="17">
        <v>0.03</v>
      </c>
      <c r="F64" s="31">
        <v>663.1482</v>
      </c>
      <c r="G64" s="19">
        <v>1346.3917999999999</v>
      </c>
      <c r="H64" s="17">
        <v>0.03</v>
      </c>
      <c r="I64" s="18">
        <v>60.286199999999994</v>
      </c>
      <c r="J64" s="20">
        <v>1286.1055999999999</v>
      </c>
    </row>
    <row r="65" spans="1:10" ht="51">
      <c r="A65" s="312"/>
      <c r="B65" s="10" t="s">
        <v>481</v>
      </c>
      <c r="C65" s="8">
        <v>2004</v>
      </c>
      <c r="D65" s="9">
        <v>1700</v>
      </c>
      <c r="E65" s="17">
        <v>0.03</v>
      </c>
      <c r="F65" s="31">
        <v>561</v>
      </c>
      <c r="G65" s="19">
        <v>1139</v>
      </c>
      <c r="H65" s="17">
        <v>0.03</v>
      </c>
      <c r="I65" s="18">
        <v>51</v>
      </c>
      <c r="J65" s="20">
        <v>1088</v>
      </c>
    </row>
    <row r="66" spans="1:10" ht="12.75">
      <c r="A66" s="312"/>
      <c r="B66" s="10" t="s">
        <v>482</v>
      </c>
      <c r="C66" s="8">
        <v>2004</v>
      </c>
      <c r="D66" s="9">
        <v>7150.1</v>
      </c>
      <c r="E66" s="17">
        <v>0.03</v>
      </c>
      <c r="F66" s="31">
        <v>2359.533</v>
      </c>
      <c r="G66" s="19">
        <v>4790.567000000001</v>
      </c>
      <c r="H66" s="17">
        <v>0.03</v>
      </c>
      <c r="I66" s="18">
        <v>214.50300000000001</v>
      </c>
      <c r="J66" s="20">
        <v>4576.064000000001</v>
      </c>
    </row>
    <row r="67" spans="1:10" ht="25.5">
      <c r="A67" s="312"/>
      <c r="B67" s="10" t="s">
        <v>483</v>
      </c>
      <c r="C67" s="8">
        <v>2004</v>
      </c>
      <c r="D67" s="9">
        <v>60940.58</v>
      </c>
      <c r="E67" s="17">
        <v>0.03</v>
      </c>
      <c r="F67" s="31">
        <v>20110.3914</v>
      </c>
      <c r="G67" s="19">
        <v>40830.1886</v>
      </c>
      <c r="H67" s="17">
        <v>0.03</v>
      </c>
      <c r="I67" s="18">
        <v>1828.2174</v>
      </c>
      <c r="J67" s="20">
        <v>39001.9712</v>
      </c>
    </row>
    <row r="68" spans="1:10" ht="51">
      <c r="A68" s="312"/>
      <c r="B68" s="10" t="s">
        <v>484</v>
      </c>
      <c r="C68" s="8">
        <v>2004</v>
      </c>
      <c r="D68" s="9">
        <v>12864</v>
      </c>
      <c r="E68" s="17">
        <v>0.03</v>
      </c>
      <c r="F68" s="31">
        <v>4245.12</v>
      </c>
      <c r="G68" s="19">
        <v>8618.880000000001</v>
      </c>
      <c r="H68" s="17">
        <v>0.03</v>
      </c>
      <c r="I68" s="18">
        <v>385.91999999999996</v>
      </c>
      <c r="J68" s="20">
        <v>8232.960000000001</v>
      </c>
    </row>
    <row r="69" spans="1:10" ht="114.75">
      <c r="A69" s="312"/>
      <c r="B69" s="10" t="s">
        <v>485</v>
      </c>
      <c r="C69" s="8">
        <v>2005</v>
      </c>
      <c r="D69" s="9">
        <v>3228.83</v>
      </c>
      <c r="E69" s="17">
        <v>0.03</v>
      </c>
      <c r="F69" s="31">
        <v>968.6489999999999</v>
      </c>
      <c r="G69" s="19">
        <v>2260.181</v>
      </c>
      <c r="H69" s="17">
        <v>0.03</v>
      </c>
      <c r="I69" s="18">
        <v>96.86489999999999</v>
      </c>
      <c r="J69" s="20">
        <v>2163.3161</v>
      </c>
    </row>
    <row r="70" spans="1:10" ht="102">
      <c r="A70" s="312"/>
      <c r="B70" s="10" t="s">
        <v>486</v>
      </c>
      <c r="C70" s="8">
        <v>2005</v>
      </c>
      <c r="D70" s="9">
        <v>2000</v>
      </c>
      <c r="E70" s="17">
        <v>0.03</v>
      </c>
      <c r="F70" s="31">
        <v>600</v>
      </c>
      <c r="G70" s="19">
        <v>1400</v>
      </c>
      <c r="H70" s="17">
        <v>0.03</v>
      </c>
      <c r="I70" s="18">
        <v>60</v>
      </c>
      <c r="J70" s="20">
        <v>1340</v>
      </c>
    </row>
    <row r="71" spans="1:10" ht="38.25">
      <c r="A71" s="312"/>
      <c r="B71" s="10" t="s">
        <v>487</v>
      </c>
      <c r="C71" s="8">
        <v>2006</v>
      </c>
      <c r="D71" s="9">
        <v>2223.89</v>
      </c>
      <c r="E71" s="17">
        <v>0.03</v>
      </c>
      <c r="F71" s="31">
        <v>600.4503</v>
      </c>
      <c r="G71" s="19">
        <v>1623.4397</v>
      </c>
      <c r="H71" s="17">
        <v>0.03</v>
      </c>
      <c r="I71" s="18">
        <v>66.71669999999999</v>
      </c>
      <c r="J71" s="20">
        <v>1556.723</v>
      </c>
    </row>
    <row r="72" spans="1:10" ht="25.5">
      <c r="A72" s="312"/>
      <c r="B72" s="10" t="s">
        <v>488</v>
      </c>
      <c r="C72" s="8">
        <v>2006</v>
      </c>
      <c r="D72" s="9">
        <v>2873.89</v>
      </c>
      <c r="E72" s="17">
        <v>0.03</v>
      </c>
      <c r="F72" s="31">
        <v>775.9503</v>
      </c>
      <c r="G72" s="19">
        <v>2097.9397</v>
      </c>
      <c r="H72" s="17">
        <v>0.03</v>
      </c>
      <c r="I72" s="18">
        <v>86.21669999999999</v>
      </c>
      <c r="J72" s="20">
        <v>2011.723</v>
      </c>
    </row>
    <row r="73" spans="1:10" ht="25.5">
      <c r="A73" s="312"/>
      <c r="B73" s="10" t="s">
        <v>1302</v>
      </c>
      <c r="C73" s="8">
        <v>2006</v>
      </c>
      <c r="D73" s="9">
        <v>3343.02</v>
      </c>
      <c r="E73" s="17">
        <v>0.03</v>
      </c>
      <c r="F73" s="31">
        <v>902.6154</v>
      </c>
      <c r="G73" s="19">
        <v>2440.4046</v>
      </c>
      <c r="H73" s="17">
        <v>0.03</v>
      </c>
      <c r="I73" s="18">
        <v>100.2906</v>
      </c>
      <c r="J73" s="20">
        <v>2340.114</v>
      </c>
    </row>
    <row r="74" spans="1:10" ht="25.5">
      <c r="A74" s="312"/>
      <c r="B74" s="10" t="s">
        <v>1303</v>
      </c>
      <c r="C74" s="8">
        <v>2006</v>
      </c>
      <c r="D74" s="9">
        <v>9036</v>
      </c>
      <c r="E74" s="17">
        <v>0.03</v>
      </c>
      <c r="F74" s="31">
        <v>2439.72</v>
      </c>
      <c r="G74" s="19">
        <v>6596.280000000001</v>
      </c>
      <c r="H74" s="17">
        <v>0.03</v>
      </c>
      <c r="I74" s="18">
        <v>271.08</v>
      </c>
      <c r="J74" s="20">
        <v>6325.200000000001</v>
      </c>
    </row>
    <row r="75" spans="1:10" ht="25.5">
      <c r="A75" s="312"/>
      <c r="B75" s="10" t="s">
        <v>1303</v>
      </c>
      <c r="C75" s="8">
        <v>2006</v>
      </c>
      <c r="D75" s="9">
        <v>6402.95</v>
      </c>
      <c r="E75" s="17">
        <v>0.03</v>
      </c>
      <c r="F75" s="31">
        <v>1728.7964999999997</v>
      </c>
      <c r="G75" s="19">
        <v>4674.1535</v>
      </c>
      <c r="H75" s="17">
        <v>0.03</v>
      </c>
      <c r="I75" s="18">
        <v>192.08849999999998</v>
      </c>
      <c r="J75" s="20">
        <v>4482.0650000000005</v>
      </c>
    </row>
    <row r="76" spans="1:10" ht="25.5">
      <c r="A76" s="312"/>
      <c r="B76" s="10" t="s">
        <v>1304</v>
      </c>
      <c r="C76" s="8">
        <v>2006</v>
      </c>
      <c r="D76" s="9">
        <v>6799.97</v>
      </c>
      <c r="E76" s="17">
        <v>0.03</v>
      </c>
      <c r="F76" s="31">
        <v>1835.9919</v>
      </c>
      <c r="G76" s="19">
        <v>4963.9781</v>
      </c>
      <c r="H76" s="17">
        <v>0.03</v>
      </c>
      <c r="I76" s="18">
        <v>203.9991</v>
      </c>
      <c r="J76" s="20">
        <v>4759.979</v>
      </c>
    </row>
    <row r="77" spans="1:10" ht="63.75">
      <c r="A77" s="312"/>
      <c r="B77" s="10" t="s">
        <v>1305</v>
      </c>
      <c r="C77" s="8">
        <v>2006</v>
      </c>
      <c r="D77" s="9">
        <v>9736.69</v>
      </c>
      <c r="E77" s="17">
        <v>0.03</v>
      </c>
      <c r="F77" s="31">
        <v>2628.9063</v>
      </c>
      <c r="G77" s="19">
        <v>7107.7837</v>
      </c>
      <c r="H77" s="17">
        <v>0.03</v>
      </c>
      <c r="I77" s="18">
        <v>292.1007</v>
      </c>
      <c r="J77" s="20">
        <v>6815.683</v>
      </c>
    </row>
    <row r="78" spans="1:10" ht="51">
      <c r="A78" s="312"/>
      <c r="B78" s="10" t="s">
        <v>1306</v>
      </c>
      <c r="C78" s="8">
        <v>2006</v>
      </c>
      <c r="D78" s="9">
        <v>3000</v>
      </c>
      <c r="E78" s="17">
        <v>0.03</v>
      </c>
      <c r="F78" s="31">
        <v>810</v>
      </c>
      <c r="G78" s="19">
        <v>2190</v>
      </c>
      <c r="H78" s="17">
        <v>0.03</v>
      </c>
      <c r="I78" s="18">
        <v>90</v>
      </c>
      <c r="J78" s="20">
        <v>2100</v>
      </c>
    </row>
    <row r="79" spans="1:10" ht="63.75">
      <c r="A79" s="312"/>
      <c r="B79" s="10" t="s">
        <v>1307</v>
      </c>
      <c r="C79" s="8">
        <v>2006</v>
      </c>
      <c r="D79" s="9">
        <v>8078.4</v>
      </c>
      <c r="E79" s="17">
        <v>0.03</v>
      </c>
      <c r="F79" s="31">
        <v>2181.1679999999997</v>
      </c>
      <c r="G79" s="19">
        <v>5897.232</v>
      </c>
      <c r="H79" s="17">
        <v>0.03</v>
      </c>
      <c r="I79" s="18">
        <v>242.35199999999998</v>
      </c>
      <c r="J79" s="20">
        <v>5654.88</v>
      </c>
    </row>
    <row r="80" spans="1:10" ht="89.25">
      <c r="A80" s="312"/>
      <c r="B80" s="10" t="s">
        <v>1308</v>
      </c>
      <c r="C80" s="8">
        <v>2006</v>
      </c>
      <c r="D80" s="9">
        <v>4527.61</v>
      </c>
      <c r="E80" s="17">
        <v>0.03</v>
      </c>
      <c r="F80" s="31">
        <v>1222.4547</v>
      </c>
      <c r="G80" s="19">
        <v>3305.1552999999994</v>
      </c>
      <c r="H80" s="17">
        <v>0.03</v>
      </c>
      <c r="I80" s="18">
        <v>135.82829999999998</v>
      </c>
      <c r="J80" s="20">
        <v>3169.3269999999993</v>
      </c>
    </row>
    <row r="81" spans="1:10" ht="89.25">
      <c r="A81" s="312"/>
      <c r="B81" s="10" t="s">
        <v>1309</v>
      </c>
      <c r="C81" s="8">
        <v>2006</v>
      </c>
      <c r="D81" s="9">
        <v>2272.7</v>
      </c>
      <c r="E81" s="17">
        <v>0.03</v>
      </c>
      <c r="F81" s="31">
        <v>613.6289999999999</v>
      </c>
      <c r="G81" s="19">
        <v>1659.071</v>
      </c>
      <c r="H81" s="17">
        <v>0.03</v>
      </c>
      <c r="I81" s="18">
        <v>68.181</v>
      </c>
      <c r="J81" s="20">
        <v>1590.8899999999999</v>
      </c>
    </row>
    <row r="82" spans="1:10" ht="102">
      <c r="A82" s="312"/>
      <c r="B82" s="10" t="s">
        <v>1310</v>
      </c>
      <c r="C82" s="8">
        <v>2006</v>
      </c>
      <c r="D82" s="9">
        <v>4082.4</v>
      </c>
      <c r="E82" s="17">
        <v>0.03</v>
      </c>
      <c r="F82" s="31">
        <v>1102.2479999999998</v>
      </c>
      <c r="G82" s="19">
        <v>2980.152</v>
      </c>
      <c r="H82" s="17">
        <v>0.03</v>
      </c>
      <c r="I82" s="18">
        <v>122.472</v>
      </c>
      <c r="J82" s="20">
        <v>2857.68</v>
      </c>
    </row>
    <row r="83" spans="1:10" ht="89.25">
      <c r="A83" s="312"/>
      <c r="B83" s="10" t="s">
        <v>1311</v>
      </c>
      <c r="C83" s="8">
        <v>2006</v>
      </c>
      <c r="D83" s="9">
        <v>11000</v>
      </c>
      <c r="E83" s="17">
        <v>0.03</v>
      </c>
      <c r="F83" s="31">
        <v>2970</v>
      </c>
      <c r="G83" s="19">
        <v>8030</v>
      </c>
      <c r="H83" s="17">
        <v>0.03</v>
      </c>
      <c r="I83" s="18">
        <v>330</v>
      </c>
      <c r="J83" s="20">
        <v>7700</v>
      </c>
    </row>
    <row r="84" spans="1:10" ht="89.25">
      <c r="A84" s="312"/>
      <c r="B84" s="10" t="s">
        <v>1312</v>
      </c>
      <c r="C84" s="8">
        <v>2006</v>
      </c>
      <c r="D84" s="9">
        <v>3047.62</v>
      </c>
      <c r="E84" s="17">
        <v>0.03</v>
      </c>
      <c r="F84" s="31">
        <v>822.8573999999999</v>
      </c>
      <c r="G84" s="19">
        <v>2224.7626</v>
      </c>
      <c r="H84" s="17">
        <v>0.03</v>
      </c>
      <c r="I84" s="18">
        <v>91.42859999999999</v>
      </c>
      <c r="J84" s="20">
        <v>2133.334</v>
      </c>
    </row>
    <row r="85" spans="1:10" ht="25.5">
      <c r="A85" s="312"/>
      <c r="B85" s="10" t="s">
        <v>1313</v>
      </c>
      <c r="C85" s="8">
        <v>2007</v>
      </c>
      <c r="D85" s="9">
        <v>10000</v>
      </c>
      <c r="E85" s="17">
        <v>0.03</v>
      </c>
      <c r="F85" s="31">
        <v>2400</v>
      </c>
      <c r="G85" s="19">
        <v>7600</v>
      </c>
      <c r="H85" s="17">
        <v>0.03</v>
      </c>
      <c r="I85" s="18">
        <v>300</v>
      </c>
      <c r="J85" s="20">
        <v>7300</v>
      </c>
    </row>
    <row r="86" spans="1:10" ht="25.5">
      <c r="A86" s="312"/>
      <c r="B86" s="10" t="s">
        <v>1313</v>
      </c>
      <c r="C86" s="8">
        <v>2007</v>
      </c>
      <c r="D86" s="9">
        <v>11198.39</v>
      </c>
      <c r="E86" s="17">
        <v>0.03</v>
      </c>
      <c r="F86" s="31">
        <v>2687.6135999999997</v>
      </c>
      <c r="G86" s="19">
        <v>8510.776399999999</v>
      </c>
      <c r="H86" s="17">
        <v>0.03</v>
      </c>
      <c r="I86" s="18">
        <v>335.95169999999996</v>
      </c>
      <c r="J86" s="20">
        <v>8174.824699999999</v>
      </c>
    </row>
    <row r="87" spans="1:10" ht="25.5">
      <c r="A87" s="312"/>
      <c r="B87" s="10" t="s">
        <v>1303</v>
      </c>
      <c r="C87" s="8">
        <v>2007</v>
      </c>
      <c r="D87" s="9">
        <v>6568.73</v>
      </c>
      <c r="E87" s="17">
        <v>0.03</v>
      </c>
      <c r="F87" s="31">
        <v>1576.4951999999998</v>
      </c>
      <c r="G87" s="19">
        <v>4992.2348</v>
      </c>
      <c r="H87" s="17">
        <v>0.03</v>
      </c>
      <c r="I87" s="18">
        <v>197.06189999999998</v>
      </c>
      <c r="J87" s="20">
        <v>4795.1729000000005</v>
      </c>
    </row>
    <row r="88" spans="1:10" ht="51">
      <c r="A88" s="312"/>
      <c r="B88" s="10" t="s">
        <v>1314</v>
      </c>
      <c r="C88" s="8">
        <v>2007</v>
      </c>
      <c r="D88" s="9">
        <v>1200</v>
      </c>
      <c r="E88" s="17">
        <v>0.03</v>
      </c>
      <c r="F88" s="31">
        <v>288</v>
      </c>
      <c r="G88" s="19">
        <v>912</v>
      </c>
      <c r="H88" s="17">
        <v>0.03</v>
      </c>
      <c r="I88" s="18">
        <v>36</v>
      </c>
      <c r="J88" s="20">
        <v>876</v>
      </c>
    </row>
    <row r="89" spans="1:10" ht="38.25">
      <c r="A89" s="312"/>
      <c r="B89" s="10" t="s">
        <v>1315</v>
      </c>
      <c r="C89" s="8">
        <v>2007</v>
      </c>
      <c r="D89" s="9">
        <v>435316.76</v>
      </c>
      <c r="E89" s="17">
        <v>0.03</v>
      </c>
      <c r="F89" s="31">
        <v>104476.0224</v>
      </c>
      <c r="G89" s="19">
        <v>330840.7376</v>
      </c>
      <c r="H89" s="17">
        <v>0.03</v>
      </c>
      <c r="I89" s="18">
        <v>13059.5028</v>
      </c>
      <c r="J89" s="20">
        <v>317781.2348</v>
      </c>
    </row>
    <row r="90" spans="1:10" ht="38.25">
      <c r="A90" s="312"/>
      <c r="B90" s="10" t="s">
        <v>1316</v>
      </c>
      <c r="C90" s="8">
        <v>2008</v>
      </c>
      <c r="D90" s="9">
        <v>226.6</v>
      </c>
      <c r="E90" s="17">
        <v>0.03</v>
      </c>
      <c r="F90" s="31">
        <v>47.586</v>
      </c>
      <c r="G90" s="19">
        <v>179.014</v>
      </c>
      <c r="H90" s="17">
        <v>0.03</v>
      </c>
      <c r="I90" s="18">
        <v>6.797999999999999</v>
      </c>
      <c r="J90" s="20">
        <v>172.216</v>
      </c>
    </row>
    <row r="91" spans="1:10" ht="38.25">
      <c r="A91" s="312"/>
      <c r="B91" s="10" t="s">
        <v>1317</v>
      </c>
      <c r="C91" s="8">
        <v>2008</v>
      </c>
      <c r="D91" s="9">
        <v>242</v>
      </c>
      <c r="E91" s="17">
        <v>0.03</v>
      </c>
      <c r="F91" s="31">
        <v>50.82</v>
      </c>
      <c r="G91" s="19">
        <v>191.18</v>
      </c>
      <c r="H91" s="17">
        <v>0.03</v>
      </c>
      <c r="I91" s="18">
        <v>7.26</v>
      </c>
      <c r="J91" s="20">
        <v>183.92000000000002</v>
      </c>
    </row>
    <row r="92" spans="1:10" ht="38.25">
      <c r="A92" s="312"/>
      <c r="B92" s="10" t="s">
        <v>1318</v>
      </c>
      <c r="C92" s="8">
        <v>2008</v>
      </c>
      <c r="D92" s="9">
        <v>1024.1</v>
      </c>
      <c r="E92" s="17">
        <v>0.03</v>
      </c>
      <c r="F92" s="31">
        <v>215.06099999999995</v>
      </c>
      <c r="G92" s="19">
        <v>809.039</v>
      </c>
      <c r="H92" s="17">
        <v>0.03</v>
      </c>
      <c r="I92" s="18">
        <v>30.722999999999995</v>
      </c>
      <c r="J92" s="20">
        <v>778.316</v>
      </c>
    </row>
    <row r="93" spans="1:10" ht="51">
      <c r="A93" s="312"/>
      <c r="B93" s="10" t="s">
        <v>1319</v>
      </c>
      <c r="C93" s="8">
        <v>2008</v>
      </c>
      <c r="D93" s="9">
        <v>687.5</v>
      </c>
      <c r="E93" s="17">
        <v>0.03</v>
      </c>
      <c r="F93" s="31">
        <v>144.375</v>
      </c>
      <c r="G93" s="19">
        <v>543.125</v>
      </c>
      <c r="H93" s="17">
        <v>0.03</v>
      </c>
      <c r="I93" s="18">
        <v>20.625</v>
      </c>
      <c r="J93" s="20">
        <v>522.5</v>
      </c>
    </row>
    <row r="94" spans="1:10" ht="51">
      <c r="A94" s="312"/>
      <c r="B94" s="10" t="s">
        <v>1320</v>
      </c>
      <c r="C94" s="8">
        <v>2008</v>
      </c>
      <c r="D94" s="9">
        <v>786.5</v>
      </c>
      <c r="E94" s="17">
        <v>0.03</v>
      </c>
      <c r="F94" s="31">
        <v>165.165</v>
      </c>
      <c r="G94" s="19">
        <v>621.335</v>
      </c>
      <c r="H94" s="17">
        <v>0.03</v>
      </c>
      <c r="I94" s="18">
        <v>23.595</v>
      </c>
      <c r="J94" s="20">
        <v>597.74</v>
      </c>
    </row>
    <row r="95" spans="1:10" ht="51">
      <c r="A95" s="312"/>
      <c r="B95" s="10" t="s">
        <v>1321</v>
      </c>
      <c r="C95" s="8">
        <v>2008</v>
      </c>
      <c r="D95" s="9">
        <v>1856.69</v>
      </c>
      <c r="E95" s="17">
        <v>0.03</v>
      </c>
      <c r="F95" s="31">
        <v>389.9049</v>
      </c>
      <c r="G95" s="19">
        <v>1466.7851</v>
      </c>
      <c r="H95" s="17">
        <v>0.03</v>
      </c>
      <c r="I95" s="18">
        <v>55.7007</v>
      </c>
      <c r="J95" s="20">
        <v>1411.0844</v>
      </c>
    </row>
    <row r="96" spans="1:10" ht="25.5">
      <c r="A96" s="312"/>
      <c r="B96" s="10" t="s">
        <v>1322</v>
      </c>
      <c r="C96" s="8">
        <v>2008</v>
      </c>
      <c r="D96" s="9">
        <v>77805.11</v>
      </c>
      <c r="E96" s="17">
        <v>0.03</v>
      </c>
      <c r="F96" s="31">
        <v>16339.0731</v>
      </c>
      <c r="G96" s="19">
        <v>61466.0369</v>
      </c>
      <c r="H96" s="17">
        <v>0.03</v>
      </c>
      <c r="I96" s="18">
        <v>2334.1533</v>
      </c>
      <c r="J96" s="20">
        <v>59131.8836</v>
      </c>
    </row>
    <row r="97" spans="1:10" ht="25.5">
      <c r="A97" s="312"/>
      <c r="B97" s="10" t="s">
        <v>1323</v>
      </c>
      <c r="C97" s="8">
        <v>2008</v>
      </c>
      <c r="D97" s="9">
        <v>1444.19</v>
      </c>
      <c r="E97" s="17">
        <v>0.03</v>
      </c>
      <c r="F97" s="31">
        <v>303.2799</v>
      </c>
      <c r="G97" s="19">
        <v>1140.9101</v>
      </c>
      <c r="H97" s="17">
        <v>0.03</v>
      </c>
      <c r="I97" s="18">
        <v>43.3257</v>
      </c>
      <c r="J97" s="20">
        <v>1097.5844</v>
      </c>
    </row>
    <row r="98" spans="1:10" ht="51">
      <c r="A98" s="312"/>
      <c r="B98" s="10" t="s">
        <v>1324</v>
      </c>
      <c r="C98" s="8">
        <v>2009</v>
      </c>
      <c r="D98" s="9">
        <v>4615.95</v>
      </c>
      <c r="E98" s="17">
        <v>0.03</v>
      </c>
      <c r="F98" s="31">
        <v>830.8709999999999</v>
      </c>
      <c r="G98" s="19">
        <v>3785.0789999999997</v>
      </c>
      <c r="H98" s="17">
        <v>0.03</v>
      </c>
      <c r="I98" s="18">
        <v>138.4785</v>
      </c>
      <c r="J98" s="20">
        <v>3646.6004999999996</v>
      </c>
    </row>
    <row r="99" spans="1:10" ht="38.25">
      <c r="A99" s="312"/>
      <c r="B99" s="10" t="s">
        <v>1325</v>
      </c>
      <c r="C99" s="8">
        <v>2009</v>
      </c>
      <c r="D99" s="9">
        <v>6306.76</v>
      </c>
      <c r="E99" s="17">
        <v>0.03</v>
      </c>
      <c r="F99" s="31">
        <v>1135.2168</v>
      </c>
      <c r="G99" s="19">
        <v>5171.5432</v>
      </c>
      <c r="H99" s="17">
        <v>0.03</v>
      </c>
      <c r="I99" s="18">
        <v>189.2028</v>
      </c>
      <c r="J99" s="20">
        <v>4982.3404</v>
      </c>
    </row>
    <row r="100" spans="1:10" ht="51">
      <c r="A100" s="312"/>
      <c r="B100" s="10" t="s">
        <v>349</v>
      </c>
      <c r="C100" s="8">
        <v>2009</v>
      </c>
      <c r="D100" s="9">
        <v>237543.31</v>
      </c>
      <c r="E100" s="17">
        <v>0.03</v>
      </c>
      <c r="F100" s="31">
        <v>42757.79579999999</v>
      </c>
      <c r="G100" s="19">
        <v>194785.5142</v>
      </c>
      <c r="H100" s="17">
        <v>0.03</v>
      </c>
      <c r="I100" s="18">
        <v>7126.2993</v>
      </c>
      <c r="J100" s="20">
        <v>187659.2149</v>
      </c>
    </row>
    <row r="101" spans="1:10" ht="51">
      <c r="A101" s="312"/>
      <c r="B101" s="10" t="s">
        <v>350</v>
      </c>
      <c r="C101" s="8">
        <v>2009</v>
      </c>
      <c r="D101" s="9">
        <v>4345.44</v>
      </c>
      <c r="E101" s="17">
        <v>0.03</v>
      </c>
      <c r="F101" s="31">
        <v>782.1791999999999</v>
      </c>
      <c r="G101" s="19">
        <v>3563.2607999999996</v>
      </c>
      <c r="H101" s="17">
        <v>0.03</v>
      </c>
      <c r="I101" s="18">
        <v>130.36319999999998</v>
      </c>
      <c r="J101" s="20">
        <v>3432.8976</v>
      </c>
    </row>
    <row r="102" spans="1:10" ht="51">
      <c r="A102" s="312"/>
      <c r="B102" s="10" t="s">
        <v>349</v>
      </c>
      <c r="C102" s="8">
        <v>2010</v>
      </c>
      <c r="D102" s="9">
        <v>61569.52</v>
      </c>
      <c r="E102" s="17">
        <v>0.03</v>
      </c>
      <c r="F102" s="31">
        <v>9235.427999999998</v>
      </c>
      <c r="G102" s="19">
        <v>52334.092</v>
      </c>
      <c r="H102" s="17">
        <v>0.03</v>
      </c>
      <c r="I102" s="18">
        <v>1847.0855999999999</v>
      </c>
      <c r="J102" s="20">
        <v>50487.0064</v>
      </c>
    </row>
    <row r="103" spans="1:10" ht="25.5">
      <c r="A103" s="312"/>
      <c r="B103" s="10" t="s">
        <v>351</v>
      </c>
      <c r="C103" s="8">
        <v>2012</v>
      </c>
      <c r="D103" s="9">
        <v>444.76</v>
      </c>
      <c r="E103" s="17">
        <v>0.03</v>
      </c>
      <c r="F103" s="31">
        <v>40.0284</v>
      </c>
      <c r="G103" s="19">
        <v>404.7316</v>
      </c>
      <c r="H103" s="17">
        <v>0.03</v>
      </c>
      <c r="I103" s="18">
        <v>13.342799999999999</v>
      </c>
      <c r="J103" s="20">
        <v>391.3888</v>
      </c>
    </row>
    <row r="104" spans="1:10" ht="25.5">
      <c r="A104" s="312"/>
      <c r="B104" s="10" t="s">
        <v>352</v>
      </c>
      <c r="C104" s="8">
        <v>2013</v>
      </c>
      <c r="D104" s="9">
        <v>639.19</v>
      </c>
      <c r="E104" s="17">
        <v>0.03</v>
      </c>
      <c r="F104" s="31">
        <v>38.351400000000005</v>
      </c>
      <c r="G104" s="19">
        <v>600.8386</v>
      </c>
      <c r="H104" s="17">
        <v>0.03</v>
      </c>
      <c r="I104" s="18">
        <v>19.175700000000003</v>
      </c>
      <c r="J104" s="20">
        <v>581.6629</v>
      </c>
    </row>
    <row r="105" spans="1:10" ht="25.5">
      <c r="A105" s="312"/>
      <c r="B105" s="10" t="s">
        <v>353</v>
      </c>
      <c r="C105" s="8">
        <v>2013</v>
      </c>
      <c r="D105" s="9">
        <v>2026.85</v>
      </c>
      <c r="E105" s="17">
        <v>0.03</v>
      </c>
      <c r="F105" s="31">
        <v>121.61099999999999</v>
      </c>
      <c r="G105" s="19">
        <v>1905.239</v>
      </c>
      <c r="H105" s="17">
        <v>0.03</v>
      </c>
      <c r="I105" s="18">
        <v>60.805499999999995</v>
      </c>
      <c r="J105" s="20">
        <v>1844.4335</v>
      </c>
    </row>
    <row r="106" spans="1:10" ht="25.5">
      <c r="A106" s="312"/>
      <c r="B106" s="10" t="s">
        <v>1261</v>
      </c>
      <c r="C106" s="8">
        <v>2013</v>
      </c>
      <c r="D106" s="9">
        <v>887.17</v>
      </c>
      <c r="E106" s="17">
        <v>0.03</v>
      </c>
      <c r="F106" s="31">
        <v>53.230199999999996</v>
      </c>
      <c r="G106" s="19">
        <v>833.9398</v>
      </c>
      <c r="H106" s="17">
        <v>0.03</v>
      </c>
      <c r="I106" s="18">
        <v>26.615099999999998</v>
      </c>
      <c r="J106" s="20">
        <v>807.3247</v>
      </c>
    </row>
    <row r="107" spans="1:10" ht="12.75">
      <c r="A107" s="312"/>
      <c r="B107" s="314" t="s">
        <v>610</v>
      </c>
      <c r="C107" s="314"/>
      <c r="D107" s="30">
        <v>1317268.9699999997</v>
      </c>
      <c r="E107" s="29"/>
      <c r="F107" s="30">
        <v>335653.3833</v>
      </c>
      <c r="G107" s="30">
        <v>981615.5866999999</v>
      </c>
      <c r="H107" s="24"/>
      <c r="I107" s="30">
        <v>39518.06910000001</v>
      </c>
      <c r="J107" s="30">
        <v>942097.5176000001</v>
      </c>
    </row>
    <row r="108" spans="1:10" ht="12.75">
      <c r="A108" s="311"/>
      <c r="B108" s="311"/>
      <c r="C108" s="311"/>
      <c r="D108" s="311"/>
      <c r="E108" s="311"/>
      <c r="F108" s="311"/>
      <c r="G108" s="311"/>
      <c r="H108" s="311"/>
      <c r="I108" s="311"/>
      <c r="J108" s="311"/>
    </row>
    <row r="109" spans="1:10" ht="12.75">
      <c r="A109" s="312" t="s">
        <v>611</v>
      </c>
      <c r="B109" s="310" t="s">
        <v>612</v>
      </c>
      <c r="C109" s="310"/>
      <c r="D109" s="28">
        <v>0</v>
      </c>
      <c r="E109" s="17">
        <v>0.03</v>
      </c>
      <c r="F109" s="18">
        <v>0</v>
      </c>
      <c r="G109" s="19">
        <v>0</v>
      </c>
      <c r="H109" s="17">
        <v>0.03</v>
      </c>
      <c r="I109" s="18">
        <v>0</v>
      </c>
      <c r="J109" s="20">
        <v>0</v>
      </c>
    </row>
    <row r="110" spans="1:10" ht="12.75">
      <c r="A110" s="312"/>
      <c r="B110" s="310" t="s">
        <v>613</v>
      </c>
      <c r="C110" s="310"/>
      <c r="D110" s="28">
        <v>46171.56</v>
      </c>
      <c r="E110" s="29"/>
      <c r="F110" s="18">
        <v>38262.443199999994</v>
      </c>
      <c r="G110" s="19">
        <v>7909.1168</v>
      </c>
      <c r="H110" s="29"/>
      <c r="I110" s="18">
        <v>765.3983999999999</v>
      </c>
      <c r="J110" s="19">
        <v>7143.7184</v>
      </c>
    </row>
    <row r="111" spans="1:10" ht="12.75">
      <c r="A111" s="312"/>
      <c r="B111" s="310" t="s">
        <v>614</v>
      </c>
      <c r="C111" s="310"/>
      <c r="D111" s="28">
        <v>369064.04</v>
      </c>
      <c r="E111" s="29"/>
      <c r="F111" s="18">
        <v>176150.5722</v>
      </c>
      <c r="G111" s="19">
        <v>192913.46779999998</v>
      </c>
      <c r="H111" s="29"/>
      <c r="I111" s="18">
        <v>11071.9212</v>
      </c>
      <c r="J111" s="19">
        <v>181841.5466</v>
      </c>
    </row>
    <row r="112" spans="1:10" ht="12.75">
      <c r="A112" s="312"/>
      <c r="B112" s="310" t="s">
        <v>619</v>
      </c>
      <c r="C112" s="310"/>
      <c r="D112" s="28">
        <v>1317268.9699999997</v>
      </c>
      <c r="E112" s="29"/>
      <c r="F112" s="28">
        <v>335653.3833</v>
      </c>
      <c r="G112" s="28">
        <v>981615.5866999999</v>
      </c>
      <c r="H112" s="29"/>
      <c r="I112" s="18">
        <v>39518.06910000001</v>
      </c>
      <c r="J112" s="19">
        <v>942097.5176000001</v>
      </c>
    </row>
    <row r="113" spans="1:10" ht="12.75">
      <c r="A113" s="312"/>
      <c r="B113" s="310" t="s">
        <v>178</v>
      </c>
      <c r="C113" s="310"/>
      <c r="D113" s="29"/>
      <c r="E113" s="29"/>
      <c r="F113" s="29"/>
      <c r="G113" s="29"/>
      <c r="H113" s="18">
        <v>3824.26</v>
      </c>
      <c r="I113" s="18">
        <v>0</v>
      </c>
      <c r="J113" s="19">
        <v>3824.26</v>
      </c>
    </row>
    <row r="114" spans="1:10" ht="12.75">
      <c r="A114" s="312"/>
      <c r="B114" s="314" t="s">
        <v>584</v>
      </c>
      <c r="C114" s="314"/>
      <c r="D114" s="30">
        <v>1732504.5699999998</v>
      </c>
      <c r="E114" s="29"/>
      <c r="F114" s="30">
        <v>550066.3987</v>
      </c>
      <c r="G114" s="30">
        <v>1182438.1712999998</v>
      </c>
      <c r="H114" s="30">
        <v>3824.26</v>
      </c>
      <c r="I114" s="30">
        <v>51355.38870000001</v>
      </c>
      <c r="J114" s="30">
        <v>1134907.0426</v>
      </c>
    </row>
    <row r="115" spans="1:9" ht="12.75">
      <c r="A115" s="33"/>
      <c r="B115" s="34"/>
      <c r="C115" s="34"/>
      <c r="D115" s="35"/>
      <c r="E115" s="35"/>
      <c r="F115" s="36"/>
      <c r="G115" s="36"/>
      <c r="H115" s="36"/>
      <c r="I115" s="36"/>
    </row>
    <row r="116" spans="1:10" ht="12.75">
      <c r="A116" s="313" t="s">
        <v>620</v>
      </c>
      <c r="B116" s="313"/>
      <c r="C116" s="313"/>
      <c r="D116" s="313"/>
      <c r="E116" s="313"/>
      <c r="F116" s="313"/>
      <c r="G116" s="313"/>
      <c r="H116" s="313"/>
      <c r="I116" s="313"/>
      <c r="J116" s="313"/>
    </row>
    <row r="117" spans="1:10" ht="12.75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</row>
    <row r="118" spans="1:10" ht="12.75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</row>
    <row r="119" spans="1:10" ht="12.75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</row>
    <row r="120" spans="1:10" ht="12.75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</row>
    <row r="121" spans="1:10" ht="12.75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</row>
  </sheetData>
  <sheetProtection/>
  <mergeCells count="36">
    <mergeCell ref="B114:C114"/>
    <mergeCell ref="A116:J116"/>
    <mergeCell ref="A117:J121"/>
    <mergeCell ref="A51:J51"/>
    <mergeCell ref="A52:A107"/>
    <mergeCell ref="B107:C107"/>
    <mergeCell ref="A108:J108"/>
    <mergeCell ref="A109:A114"/>
    <mergeCell ref="B109:C109"/>
    <mergeCell ref="B110:C110"/>
    <mergeCell ref="B111:C111"/>
    <mergeCell ref="B112:C112"/>
    <mergeCell ref="B113:C113"/>
    <mergeCell ref="A18:J18"/>
    <mergeCell ref="A19:A43"/>
    <mergeCell ref="B43:C43"/>
    <mergeCell ref="A44:J44"/>
    <mergeCell ref="A45:A50"/>
    <mergeCell ref="B50:C5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">
      <selection activeCell="G30" sqref="G30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421875" style="7" bestFit="1" customWidth="1"/>
    <col min="4" max="4" width="16.574218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1.7109375" style="7" bestFit="1" customWidth="1"/>
    <col min="9" max="9" width="20.7109375" style="7" bestFit="1" customWidth="1"/>
    <col min="10" max="10" width="16.574218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1326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1344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27">
      <c r="A20" s="317"/>
      <c r="B20" s="26" t="s">
        <v>2311</v>
      </c>
      <c r="C20" s="253">
        <v>2002</v>
      </c>
      <c r="D20" s="252">
        <v>105860.03</v>
      </c>
      <c r="E20" s="17">
        <v>0.03</v>
      </c>
      <c r="F20" s="18">
        <v>41285.4117</v>
      </c>
      <c r="G20" s="19">
        <v>64574.6183</v>
      </c>
      <c r="H20" s="17">
        <v>0.03</v>
      </c>
      <c r="I20" s="18">
        <v>3175.8008999999997</v>
      </c>
      <c r="J20" s="20">
        <v>61398.8174</v>
      </c>
    </row>
    <row r="21" spans="1:10" ht="27">
      <c r="A21" s="317"/>
      <c r="B21" s="26" t="s">
        <v>2312</v>
      </c>
      <c r="C21" s="253">
        <v>2002</v>
      </c>
      <c r="D21" s="252">
        <v>928848</v>
      </c>
      <c r="E21" s="17">
        <v>0.03</v>
      </c>
      <c r="F21" s="18">
        <v>362250.72</v>
      </c>
      <c r="G21" s="19">
        <v>566597.28</v>
      </c>
      <c r="H21" s="17">
        <v>0.03</v>
      </c>
      <c r="I21" s="18">
        <v>27865.44</v>
      </c>
      <c r="J21" s="20">
        <v>538731.8400000001</v>
      </c>
    </row>
    <row r="22" spans="1:10" ht="12.75">
      <c r="A22" s="317"/>
      <c r="B22" s="63"/>
      <c r="C22" s="253"/>
      <c r="D22" s="252"/>
      <c r="E22" s="17">
        <v>0.03</v>
      </c>
      <c r="F22" s="18">
        <v>0</v>
      </c>
      <c r="G22" s="19">
        <v>0</v>
      </c>
      <c r="H22" s="17">
        <v>0.03</v>
      </c>
      <c r="I22" s="18">
        <v>0</v>
      </c>
      <c r="J22" s="20">
        <v>0</v>
      </c>
    </row>
    <row r="23" spans="1:10" ht="12.75">
      <c r="A23" s="317"/>
      <c r="B23" s="319" t="s">
        <v>607</v>
      </c>
      <c r="C23" s="320"/>
      <c r="D23" s="82">
        <v>1034708.03</v>
      </c>
      <c r="E23" s="83"/>
      <c r="F23" s="82">
        <v>403536.13169999997</v>
      </c>
      <c r="G23" s="82">
        <v>631171.8983</v>
      </c>
      <c r="H23" s="83"/>
      <c r="I23" s="82">
        <v>31041.240899999997</v>
      </c>
      <c r="J23" s="82">
        <v>600130.6574000001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25.5">
      <c r="A31" s="312"/>
      <c r="B31" s="10" t="s">
        <v>1254</v>
      </c>
      <c r="C31" s="8">
        <v>2003</v>
      </c>
      <c r="D31" s="9">
        <v>879390.99</v>
      </c>
      <c r="E31" s="17">
        <v>0.03</v>
      </c>
      <c r="F31" s="31">
        <v>316580.75639999995</v>
      </c>
      <c r="G31" s="19">
        <v>562810.2336</v>
      </c>
      <c r="H31" s="17">
        <v>0.03</v>
      </c>
      <c r="I31" s="18">
        <v>26381.7297</v>
      </c>
      <c r="J31" s="20">
        <v>536428.5039</v>
      </c>
    </row>
    <row r="32" spans="1:10" ht="25.5">
      <c r="A32" s="312"/>
      <c r="B32" s="10" t="s">
        <v>1254</v>
      </c>
      <c r="C32" s="8">
        <v>2006</v>
      </c>
      <c r="D32" s="9">
        <v>155317.04</v>
      </c>
      <c r="E32" s="17">
        <v>0.03</v>
      </c>
      <c r="F32" s="31">
        <v>41935.6008</v>
      </c>
      <c r="G32" s="19">
        <v>113381.43920000001</v>
      </c>
      <c r="H32" s="17">
        <v>0.03</v>
      </c>
      <c r="I32" s="18">
        <v>4659.5112</v>
      </c>
      <c r="J32" s="20">
        <v>108721.92800000001</v>
      </c>
    </row>
    <row r="33" spans="1:10" ht="12.75">
      <c r="A33" s="312"/>
      <c r="B33" s="314" t="s">
        <v>610</v>
      </c>
      <c r="C33" s="314"/>
      <c r="D33" s="30">
        <v>1034708.03</v>
      </c>
      <c r="E33" s="29"/>
      <c r="F33" s="30">
        <v>358516.35719999997</v>
      </c>
      <c r="G33" s="30">
        <v>676191.6728000001</v>
      </c>
      <c r="H33" s="24"/>
      <c r="I33" s="30">
        <v>31041.2409</v>
      </c>
      <c r="J33" s="30">
        <v>645150.4319</v>
      </c>
    </row>
    <row r="34" spans="1:10" ht="12.75">
      <c r="A34" s="311"/>
      <c r="B34" s="311"/>
      <c r="C34" s="311"/>
      <c r="D34" s="311"/>
      <c r="E34" s="311"/>
      <c r="F34" s="311"/>
      <c r="G34" s="311"/>
      <c r="H34" s="311"/>
      <c r="I34" s="311"/>
      <c r="J34" s="311"/>
    </row>
    <row r="35" spans="1:10" ht="12.75">
      <c r="A35" s="312" t="s">
        <v>611</v>
      </c>
      <c r="B35" s="310" t="s">
        <v>612</v>
      </c>
      <c r="C35" s="310"/>
      <c r="D35" s="28">
        <v>0</v>
      </c>
      <c r="E35" s="17">
        <v>0.03</v>
      </c>
      <c r="F35" s="18">
        <v>0</v>
      </c>
      <c r="G35" s="19">
        <v>0</v>
      </c>
      <c r="H35" s="17">
        <v>0.03</v>
      </c>
      <c r="I35" s="18">
        <v>0</v>
      </c>
      <c r="J35" s="20">
        <v>0</v>
      </c>
    </row>
    <row r="36" spans="1:10" ht="12.75">
      <c r="A36" s="312"/>
      <c r="B36" s="310" t="s">
        <v>613</v>
      </c>
      <c r="C36" s="310"/>
      <c r="D36" s="28">
        <v>0</v>
      </c>
      <c r="E36" s="29"/>
      <c r="F36" s="18">
        <v>0</v>
      </c>
      <c r="G36" s="19">
        <v>0</v>
      </c>
      <c r="H36" s="29"/>
      <c r="I36" s="18">
        <v>0</v>
      </c>
      <c r="J36" s="19">
        <v>0</v>
      </c>
    </row>
    <row r="37" spans="1:10" ht="12.75">
      <c r="A37" s="312"/>
      <c r="B37" s="310" t="s">
        <v>614</v>
      </c>
      <c r="C37" s="310"/>
      <c r="D37" s="28">
        <v>1034708.03</v>
      </c>
      <c r="E37" s="29"/>
      <c r="F37" s="18">
        <v>403536.13169999997</v>
      </c>
      <c r="G37" s="19">
        <v>631171.8983</v>
      </c>
      <c r="H37" s="29"/>
      <c r="I37" s="18">
        <v>31041.240899999997</v>
      </c>
      <c r="J37" s="19">
        <v>600130.6574000001</v>
      </c>
    </row>
    <row r="38" spans="1:10" ht="12.75">
      <c r="A38" s="312"/>
      <c r="B38" s="310" t="s">
        <v>619</v>
      </c>
      <c r="C38" s="310"/>
      <c r="D38" s="28">
        <v>1034708.03</v>
      </c>
      <c r="E38" s="29"/>
      <c r="F38" s="28">
        <v>358516.35719999997</v>
      </c>
      <c r="G38" s="28">
        <v>676191.6728000001</v>
      </c>
      <c r="H38" s="29"/>
      <c r="I38" s="18">
        <v>31041.2409</v>
      </c>
      <c r="J38" s="19">
        <v>645150.4319</v>
      </c>
    </row>
    <row r="39" spans="1:10" ht="12.75">
      <c r="A39" s="312"/>
      <c r="B39" s="310" t="s">
        <v>178</v>
      </c>
      <c r="C39" s="310"/>
      <c r="D39" s="29"/>
      <c r="E39" s="29"/>
      <c r="F39" s="29"/>
      <c r="G39" s="29"/>
      <c r="H39" s="18">
        <v>0</v>
      </c>
      <c r="I39" s="18">
        <v>0</v>
      </c>
      <c r="J39" s="19">
        <v>0</v>
      </c>
    </row>
    <row r="40" spans="1:10" ht="12.75">
      <c r="A40" s="312"/>
      <c r="B40" s="314" t="s">
        <v>584</v>
      </c>
      <c r="C40" s="314"/>
      <c r="D40" s="30">
        <v>2069416.06</v>
      </c>
      <c r="E40" s="29"/>
      <c r="F40" s="30">
        <v>762052.4889</v>
      </c>
      <c r="G40" s="30">
        <v>1307363.5711</v>
      </c>
      <c r="H40" s="30">
        <v>0</v>
      </c>
      <c r="I40" s="30">
        <v>62082.481799999994</v>
      </c>
      <c r="J40" s="30">
        <v>1245281.0893</v>
      </c>
    </row>
    <row r="41" spans="1:9" ht="12.75">
      <c r="A41" s="33"/>
      <c r="B41" s="34"/>
      <c r="C41" s="34"/>
      <c r="D41" s="35"/>
      <c r="E41" s="35"/>
      <c r="F41" s="36"/>
      <c r="G41" s="36"/>
      <c r="H41" s="36"/>
      <c r="I41" s="36"/>
    </row>
    <row r="42" spans="1:10" ht="12.75">
      <c r="A42" s="313" t="s">
        <v>620</v>
      </c>
      <c r="B42" s="313"/>
      <c r="C42" s="313"/>
      <c r="D42" s="313"/>
      <c r="E42" s="313"/>
      <c r="F42" s="313"/>
      <c r="G42" s="313"/>
      <c r="H42" s="313"/>
      <c r="I42" s="313"/>
      <c r="J42" s="313"/>
    </row>
    <row r="43" spans="1:10" ht="12.75">
      <c r="A43" s="309"/>
      <c r="B43" s="309"/>
      <c r="C43" s="309"/>
      <c r="D43" s="309"/>
      <c r="E43" s="309"/>
      <c r="F43" s="309"/>
      <c r="G43" s="309"/>
      <c r="H43" s="309"/>
      <c r="I43" s="309"/>
      <c r="J43" s="309"/>
    </row>
    <row r="44" spans="1:10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</row>
    <row r="45" spans="1:10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</sheetData>
  <sheetProtection/>
  <mergeCells count="36">
    <mergeCell ref="B40:C40"/>
    <mergeCell ref="A42:J42"/>
    <mergeCell ref="A43:J47"/>
    <mergeCell ref="A29:J29"/>
    <mergeCell ref="A30:A33"/>
    <mergeCell ref="B33:C33"/>
    <mergeCell ref="A34:J34"/>
    <mergeCell ref="A35:A40"/>
    <mergeCell ref="B35:C35"/>
    <mergeCell ref="B36:C36"/>
    <mergeCell ref="B37:C37"/>
    <mergeCell ref="B38:C38"/>
    <mergeCell ref="B39:C39"/>
    <mergeCell ref="A18:J18"/>
    <mergeCell ref="A19:A23"/>
    <mergeCell ref="B23:C23"/>
    <mergeCell ref="A24:J24"/>
    <mergeCell ref="A25:A28"/>
    <mergeCell ref="B28:C28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8">
      <selection activeCell="G31" sqref="G31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448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0.02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0.02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0.02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0.02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25.5">
      <c r="A31" s="312"/>
      <c r="B31" s="10" t="s">
        <v>450</v>
      </c>
      <c r="C31" s="8">
        <v>2003</v>
      </c>
      <c r="D31" s="9">
        <v>326.85</v>
      </c>
      <c r="E31" s="17">
        <v>0.02</v>
      </c>
      <c r="F31" s="31">
        <v>78.444</v>
      </c>
      <c r="G31" s="19">
        <v>248.406</v>
      </c>
      <c r="H31" s="17">
        <v>0.03</v>
      </c>
      <c r="I31" s="18">
        <v>9.8055</v>
      </c>
      <c r="J31" s="20">
        <v>238.6005</v>
      </c>
    </row>
    <row r="32" spans="1:10" ht="25.5">
      <c r="A32" s="312"/>
      <c r="B32" s="10" t="s">
        <v>451</v>
      </c>
      <c r="C32" s="8">
        <v>2003</v>
      </c>
      <c r="D32" s="9">
        <v>90702.01</v>
      </c>
      <c r="E32" s="17">
        <v>0.02</v>
      </c>
      <c r="F32" s="31">
        <v>21768.482399999997</v>
      </c>
      <c r="G32" s="19">
        <v>68933.5276</v>
      </c>
      <c r="H32" s="17">
        <v>0.03</v>
      </c>
      <c r="I32" s="18">
        <v>2721.0602999999996</v>
      </c>
      <c r="J32" s="20">
        <v>66212.4673</v>
      </c>
    </row>
    <row r="33" spans="1:10" ht="25.5">
      <c r="A33" s="312"/>
      <c r="B33" s="10" t="s">
        <v>452</v>
      </c>
      <c r="C33" s="8">
        <v>2003</v>
      </c>
      <c r="D33" s="9">
        <v>576</v>
      </c>
      <c r="E33" s="17">
        <v>0.02</v>
      </c>
      <c r="F33" s="31">
        <v>138.24</v>
      </c>
      <c r="G33" s="19">
        <v>437.76</v>
      </c>
      <c r="H33" s="17">
        <v>0.03</v>
      </c>
      <c r="I33" s="18">
        <v>17.28</v>
      </c>
      <c r="J33" s="20">
        <v>420.48</v>
      </c>
    </row>
    <row r="34" spans="1:10" ht="25.5">
      <c r="A34" s="312"/>
      <c r="B34" s="10" t="s">
        <v>453</v>
      </c>
      <c r="C34" s="8">
        <v>2003</v>
      </c>
      <c r="D34" s="9">
        <v>7724.55</v>
      </c>
      <c r="E34" s="17">
        <v>0.02</v>
      </c>
      <c r="F34" s="31">
        <v>1853.892</v>
      </c>
      <c r="G34" s="19">
        <v>5870.658</v>
      </c>
      <c r="H34" s="17">
        <v>0.03</v>
      </c>
      <c r="I34" s="18">
        <v>231.7365</v>
      </c>
      <c r="J34" s="20">
        <v>5638.9215</v>
      </c>
    </row>
    <row r="35" spans="1:10" ht="25.5">
      <c r="A35" s="312"/>
      <c r="B35" s="10" t="s">
        <v>453</v>
      </c>
      <c r="C35" s="8">
        <v>2003</v>
      </c>
      <c r="D35" s="9">
        <v>3974.97</v>
      </c>
      <c r="E35" s="17">
        <v>0.02</v>
      </c>
      <c r="F35" s="31">
        <v>953.9928</v>
      </c>
      <c r="G35" s="19">
        <v>3020.9772</v>
      </c>
      <c r="H35" s="17">
        <v>0.03</v>
      </c>
      <c r="I35" s="18">
        <v>119.24909999999998</v>
      </c>
      <c r="J35" s="20">
        <v>2901.7281</v>
      </c>
    </row>
    <row r="36" spans="1:10" ht="12.75">
      <c r="A36" s="312"/>
      <c r="B36" s="10" t="s">
        <v>454</v>
      </c>
      <c r="C36" s="8">
        <v>2003</v>
      </c>
      <c r="D36" s="9">
        <v>16884</v>
      </c>
      <c r="E36" s="17">
        <v>0.02</v>
      </c>
      <c r="F36" s="31">
        <v>4052.1600000000003</v>
      </c>
      <c r="G36" s="19">
        <v>12831.84</v>
      </c>
      <c r="H36" s="17">
        <v>0.03</v>
      </c>
      <c r="I36" s="18">
        <v>506.52</v>
      </c>
      <c r="J36" s="20">
        <v>12325.32</v>
      </c>
    </row>
    <row r="37" spans="1:10" ht="51">
      <c r="A37" s="312"/>
      <c r="B37" s="10" t="s">
        <v>455</v>
      </c>
      <c r="C37" s="8">
        <v>2004</v>
      </c>
      <c r="D37" s="9">
        <v>1200</v>
      </c>
      <c r="E37" s="17">
        <v>0.02</v>
      </c>
      <c r="F37" s="31">
        <v>264</v>
      </c>
      <c r="G37" s="19">
        <v>936</v>
      </c>
      <c r="H37" s="17">
        <v>0.03</v>
      </c>
      <c r="I37" s="18">
        <v>36</v>
      </c>
      <c r="J37" s="20">
        <v>900</v>
      </c>
    </row>
    <row r="38" spans="1:10" ht="25.5">
      <c r="A38" s="312"/>
      <c r="B38" s="10" t="s">
        <v>451</v>
      </c>
      <c r="C38" s="8">
        <v>2004</v>
      </c>
      <c r="D38" s="9">
        <v>60371.4</v>
      </c>
      <c r="E38" s="17">
        <v>0.02</v>
      </c>
      <c r="F38" s="31">
        <v>13281.708</v>
      </c>
      <c r="G38" s="19">
        <v>47089.692</v>
      </c>
      <c r="H38" s="17">
        <v>0.03</v>
      </c>
      <c r="I38" s="18">
        <v>1811.142</v>
      </c>
      <c r="J38" s="20">
        <v>45278.55</v>
      </c>
    </row>
    <row r="39" spans="1:10" ht="38.25">
      <c r="A39" s="312"/>
      <c r="B39" s="10" t="s">
        <v>456</v>
      </c>
      <c r="C39" s="8">
        <v>2004</v>
      </c>
      <c r="D39" s="9">
        <v>1560</v>
      </c>
      <c r="E39" s="17">
        <v>0.02</v>
      </c>
      <c r="F39" s="31">
        <v>343.2</v>
      </c>
      <c r="G39" s="19">
        <v>1216.8</v>
      </c>
      <c r="H39" s="17">
        <v>0.03</v>
      </c>
      <c r="I39" s="18">
        <v>46.8</v>
      </c>
      <c r="J39" s="20">
        <v>1170</v>
      </c>
    </row>
    <row r="40" spans="1:10" ht="12.75">
      <c r="A40" s="312"/>
      <c r="B40" s="10" t="s">
        <v>457</v>
      </c>
      <c r="C40" s="8">
        <v>2004</v>
      </c>
      <c r="D40" s="9">
        <v>724.85</v>
      </c>
      <c r="E40" s="17">
        <v>0.02</v>
      </c>
      <c r="F40" s="31">
        <v>159.467</v>
      </c>
      <c r="G40" s="19">
        <v>565.383</v>
      </c>
      <c r="H40" s="17">
        <v>0.03</v>
      </c>
      <c r="I40" s="18">
        <v>21.7455</v>
      </c>
      <c r="J40" s="20">
        <v>543.6375</v>
      </c>
    </row>
    <row r="41" spans="1:10" ht="25.5">
      <c r="A41" s="312"/>
      <c r="B41" s="10" t="s">
        <v>458</v>
      </c>
      <c r="C41" s="8">
        <v>2004</v>
      </c>
      <c r="D41" s="9">
        <v>11100.41</v>
      </c>
      <c r="E41" s="17">
        <v>0.02</v>
      </c>
      <c r="F41" s="31">
        <v>2442.0902</v>
      </c>
      <c r="G41" s="19">
        <v>8658.3198</v>
      </c>
      <c r="H41" s="17">
        <v>0.03</v>
      </c>
      <c r="I41" s="18">
        <v>333.0123</v>
      </c>
      <c r="J41" s="20">
        <v>8325.307499999999</v>
      </c>
    </row>
    <row r="42" spans="1:10" ht="25.5">
      <c r="A42" s="312"/>
      <c r="B42" s="10" t="s">
        <v>453</v>
      </c>
      <c r="C42" s="8">
        <v>2004</v>
      </c>
      <c r="D42" s="9">
        <v>1206.29</v>
      </c>
      <c r="E42" s="17">
        <v>0.02</v>
      </c>
      <c r="F42" s="31">
        <v>265.38379999999995</v>
      </c>
      <c r="G42" s="19">
        <v>940.9062</v>
      </c>
      <c r="H42" s="17">
        <v>0.03</v>
      </c>
      <c r="I42" s="18">
        <v>36.1887</v>
      </c>
      <c r="J42" s="20">
        <v>904.7175</v>
      </c>
    </row>
    <row r="43" spans="1:10" ht="12.75">
      <c r="A43" s="312"/>
      <c r="B43" s="10" t="s">
        <v>454</v>
      </c>
      <c r="C43" s="8">
        <v>2004</v>
      </c>
      <c r="D43" s="9">
        <v>519.68</v>
      </c>
      <c r="E43" s="17">
        <v>0.02</v>
      </c>
      <c r="F43" s="31">
        <v>114.3296</v>
      </c>
      <c r="G43" s="19">
        <v>405.3503999999999</v>
      </c>
      <c r="H43" s="17">
        <v>0.03</v>
      </c>
      <c r="I43" s="18">
        <v>15.590399999999997</v>
      </c>
      <c r="J43" s="20">
        <v>389.75999999999993</v>
      </c>
    </row>
    <row r="44" spans="1:10" ht="25.5">
      <c r="A44" s="312"/>
      <c r="B44" s="10" t="s">
        <v>1074</v>
      </c>
      <c r="C44" s="8">
        <v>2004</v>
      </c>
      <c r="D44" s="9">
        <v>19820.18</v>
      </c>
      <c r="E44" s="17">
        <v>0.02</v>
      </c>
      <c r="F44" s="31">
        <v>4360.439600000001</v>
      </c>
      <c r="G44" s="19">
        <v>15459.740399999999</v>
      </c>
      <c r="H44" s="17">
        <v>0.03</v>
      </c>
      <c r="I44" s="18">
        <v>594.6054</v>
      </c>
      <c r="J44" s="20">
        <v>14865.134999999998</v>
      </c>
    </row>
    <row r="45" spans="1:10" ht="63.75">
      <c r="A45" s="312"/>
      <c r="B45" s="10" t="s">
        <v>1181</v>
      </c>
      <c r="C45" s="8">
        <v>2004</v>
      </c>
      <c r="D45" s="9">
        <v>5948.03</v>
      </c>
      <c r="E45" s="17">
        <v>0.02</v>
      </c>
      <c r="F45" s="31">
        <v>1308.5665999999999</v>
      </c>
      <c r="G45" s="19">
        <v>4639.4634</v>
      </c>
      <c r="H45" s="17">
        <v>0.03</v>
      </c>
      <c r="I45" s="18">
        <v>178.4409</v>
      </c>
      <c r="J45" s="20">
        <v>4461.0225</v>
      </c>
    </row>
    <row r="46" spans="1:10" ht="102">
      <c r="A46" s="312"/>
      <c r="B46" s="10" t="s">
        <v>1179</v>
      </c>
      <c r="C46" s="8">
        <v>2005</v>
      </c>
      <c r="D46" s="9">
        <v>55000</v>
      </c>
      <c r="E46" s="17">
        <v>0.02</v>
      </c>
      <c r="F46" s="31">
        <v>11000</v>
      </c>
      <c r="G46" s="19">
        <v>44000</v>
      </c>
      <c r="H46" s="17">
        <v>0.03</v>
      </c>
      <c r="I46" s="18">
        <v>1650</v>
      </c>
      <c r="J46" s="20">
        <v>42350</v>
      </c>
    </row>
    <row r="47" spans="1:10" ht="153">
      <c r="A47" s="312"/>
      <c r="B47" s="10" t="s">
        <v>1180</v>
      </c>
      <c r="C47" s="8">
        <v>2005</v>
      </c>
      <c r="D47" s="9">
        <v>2000</v>
      </c>
      <c r="E47" s="17">
        <v>0.02</v>
      </c>
      <c r="F47" s="31">
        <v>400</v>
      </c>
      <c r="G47" s="19">
        <v>1600</v>
      </c>
      <c r="H47" s="17">
        <v>0.03</v>
      </c>
      <c r="I47" s="18">
        <v>60</v>
      </c>
      <c r="J47" s="20">
        <v>1540</v>
      </c>
    </row>
    <row r="48" spans="1:10" ht="89.25">
      <c r="A48" s="312"/>
      <c r="B48" s="10" t="s">
        <v>459</v>
      </c>
      <c r="C48" s="8">
        <v>2005</v>
      </c>
      <c r="D48" s="9">
        <v>180</v>
      </c>
      <c r="E48" s="17">
        <v>0.02</v>
      </c>
      <c r="F48" s="31">
        <v>36</v>
      </c>
      <c r="G48" s="19">
        <v>144</v>
      </c>
      <c r="H48" s="17">
        <v>0.03</v>
      </c>
      <c r="I48" s="18">
        <v>5.3999999999999995</v>
      </c>
      <c r="J48" s="20">
        <v>138.6</v>
      </c>
    </row>
    <row r="49" spans="1:10" ht="25.5">
      <c r="A49" s="312"/>
      <c r="B49" s="10" t="s">
        <v>460</v>
      </c>
      <c r="C49" s="8">
        <v>2005</v>
      </c>
      <c r="D49" s="9">
        <v>23211.77</v>
      </c>
      <c r="E49" s="17">
        <v>0.02</v>
      </c>
      <c r="F49" s="31">
        <v>4642.354</v>
      </c>
      <c r="G49" s="19">
        <v>18569.416</v>
      </c>
      <c r="H49" s="17">
        <v>0.03</v>
      </c>
      <c r="I49" s="18">
        <v>696.3531</v>
      </c>
      <c r="J49" s="20">
        <v>17873.0629</v>
      </c>
    </row>
    <row r="50" spans="1:10" ht="63.75">
      <c r="A50" s="312"/>
      <c r="B50" s="10" t="s">
        <v>461</v>
      </c>
      <c r="C50" s="8">
        <v>2005</v>
      </c>
      <c r="D50" s="9">
        <v>120</v>
      </c>
      <c r="E50" s="17">
        <v>0.02</v>
      </c>
      <c r="F50" s="31">
        <v>24</v>
      </c>
      <c r="G50" s="19">
        <v>96</v>
      </c>
      <c r="H50" s="17">
        <v>0.03</v>
      </c>
      <c r="I50" s="18">
        <v>3.5999999999999996</v>
      </c>
      <c r="J50" s="20">
        <v>92.4</v>
      </c>
    </row>
    <row r="51" spans="1:10" ht="25.5">
      <c r="A51" s="312"/>
      <c r="B51" s="10" t="s">
        <v>453</v>
      </c>
      <c r="C51" s="8">
        <v>2005</v>
      </c>
      <c r="D51" s="9">
        <v>2485.95</v>
      </c>
      <c r="E51" s="17">
        <v>0.02</v>
      </c>
      <c r="F51" s="31">
        <v>497.19</v>
      </c>
      <c r="G51" s="19">
        <v>1988.7599999999998</v>
      </c>
      <c r="H51" s="17">
        <v>0.03</v>
      </c>
      <c r="I51" s="18">
        <v>74.57849999999999</v>
      </c>
      <c r="J51" s="20">
        <v>1914.1814999999997</v>
      </c>
    </row>
    <row r="52" spans="1:10" ht="25.5">
      <c r="A52" s="312"/>
      <c r="B52" s="10" t="s">
        <v>460</v>
      </c>
      <c r="C52" s="8">
        <v>2006</v>
      </c>
      <c r="D52" s="9">
        <v>18433.12</v>
      </c>
      <c r="E52" s="17">
        <v>0.02</v>
      </c>
      <c r="F52" s="31">
        <v>3317.9615999999996</v>
      </c>
      <c r="G52" s="19">
        <v>15115.1584</v>
      </c>
      <c r="H52" s="17">
        <v>0.03</v>
      </c>
      <c r="I52" s="18">
        <v>552.9935999999999</v>
      </c>
      <c r="J52" s="20">
        <v>14562.1648</v>
      </c>
    </row>
    <row r="53" spans="1:10" ht="25.5">
      <c r="A53" s="312"/>
      <c r="B53" s="10" t="s">
        <v>462</v>
      </c>
      <c r="C53" s="8">
        <v>2006</v>
      </c>
      <c r="D53" s="9">
        <v>5280</v>
      </c>
      <c r="E53" s="17">
        <v>0.02</v>
      </c>
      <c r="F53" s="31">
        <v>950.4</v>
      </c>
      <c r="G53" s="19">
        <v>4329.6</v>
      </c>
      <c r="H53" s="17">
        <v>0.03</v>
      </c>
      <c r="I53" s="18">
        <v>158.4</v>
      </c>
      <c r="J53" s="20">
        <v>4171.200000000001</v>
      </c>
    </row>
    <row r="54" spans="1:10" ht="76.5">
      <c r="A54" s="312"/>
      <c r="B54" s="10" t="s">
        <v>463</v>
      </c>
      <c r="C54" s="8">
        <v>2006</v>
      </c>
      <c r="D54" s="9">
        <v>3600</v>
      </c>
      <c r="E54" s="17">
        <v>0.02</v>
      </c>
      <c r="F54" s="31">
        <v>648</v>
      </c>
      <c r="G54" s="19">
        <v>2952</v>
      </c>
      <c r="H54" s="17">
        <v>0.03</v>
      </c>
      <c r="I54" s="18">
        <v>108</v>
      </c>
      <c r="J54" s="20">
        <v>2844</v>
      </c>
    </row>
    <row r="55" spans="1:10" ht="51">
      <c r="A55" s="312"/>
      <c r="B55" s="10" t="s">
        <v>464</v>
      </c>
      <c r="C55" s="8">
        <v>2006</v>
      </c>
      <c r="D55" s="9">
        <v>1000</v>
      </c>
      <c r="E55" s="17">
        <v>0.02</v>
      </c>
      <c r="F55" s="31">
        <v>180</v>
      </c>
      <c r="G55" s="19">
        <v>820</v>
      </c>
      <c r="H55" s="17">
        <v>0.03</v>
      </c>
      <c r="I55" s="18">
        <v>30</v>
      </c>
      <c r="J55" s="20">
        <v>790</v>
      </c>
    </row>
    <row r="56" spans="1:10" ht="25.5">
      <c r="A56" s="312"/>
      <c r="B56" s="10" t="s">
        <v>465</v>
      </c>
      <c r="C56" s="8">
        <v>2007</v>
      </c>
      <c r="D56" s="9">
        <v>2350.26</v>
      </c>
      <c r="E56" s="17">
        <v>0.02</v>
      </c>
      <c r="F56" s="31">
        <v>376.0416</v>
      </c>
      <c r="G56" s="19">
        <v>1974.2184000000002</v>
      </c>
      <c r="H56" s="17">
        <v>0.03</v>
      </c>
      <c r="I56" s="18">
        <v>70.5078</v>
      </c>
      <c r="J56" s="20">
        <v>1903.7106</v>
      </c>
    </row>
    <row r="57" spans="1:10" ht="51">
      <c r="A57" s="312"/>
      <c r="B57" s="10" t="s">
        <v>466</v>
      </c>
      <c r="C57" s="8">
        <v>2007</v>
      </c>
      <c r="D57" s="9">
        <v>11500</v>
      </c>
      <c r="E57" s="17">
        <v>0.02</v>
      </c>
      <c r="F57" s="31">
        <v>1840</v>
      </c>
      <c r="G57" s="19">
        <v>9660</v>
      </c>
      <c r="H57" s="17">
        <v>0.03</v>
      </c>
      <c r="I57" s="18">
        <v>345</v>
      </c>
      <c r="J57" s="20">
        <v>9315</v>
      </c>
    </row>
    <row r="58" spans="1:10" ht="25.5">
      <c r="A58" s="312"/>
      <c r="B58" s="10" t="s">
        <v>467</v>
      </c>
      <c r="C58" s="8">
        <v>2007</v>
      </c>
      <c r="D58" s="9">
        <v>1080</v>
      </c>
      <c r="E58" s="17">
        <v>0.02</v>
      </c>
      <c r="F58" s="31">
        <v>172.8</v>
      </c>
      <c r="G58" s="19">
        <v>907.2</v>
      </c>
      <c r="H58" s="17">
        <v>0.03</v>
      </c>
      <c r="I58" s="18">
        <v>32.4</v>
      </c>
      <c r="J58" s="20">
        <v>874.8000000000001</v>
      </c>
    </row>
    <row r="59" spans="1:10" ht="25.5">
      <c r="A59" s="312"/>
      <c r="B59" s="10" t="s">
        <v>468</v>
      </c>
      <c r="C59" s="8">
        <v>2007</v>
      </c>
      <c r="D59" s="9">
        <v>33770</v>
      </c>
      <c r="E59" s="17">
        <v>0.02</v>
      </c>
      <c r="F59" s="31">
        <v>5403.2</v>
      </c>
      <c r="G59" s="19">
        <v>28366.8</v>
      </c>
      <c r="H59" s="17">
        <v>0.03</v>
      </c>
      <c r="I59" s="18">
        <v>1013.0999999999999</v>
      </c>
      <c r="J59" s="20">
        <v>27353.7</v>
      </c>
    </row>
    <row r="60" spans="1:10" ht="25.5">
      <c r="A60" s="312"/>
      <c r="B60" s="10" t="s">
        <v>469</v>
      </c>
      <c r="C60" s="8">
        <v>2007</v>
      </c>
      <c r="D60" s="9">
        <v>1219.42</v>
      </c>
      <c r="E60" s="17">
        <v>0.02</v>
      </c>
      <c r="F60" s="31">
        <v>195.1072</v>
      </c>
      <c r="G60" s="19">
        <v>1024.3128000000002</v>
      </c>
      <c r="H60" s="17">
        <v>0.03</v>
      </c>
      <c r="I60" s="18">
        <v>36.5826</v>
      </c>
      <c r="J60" s="20">
        <v>987.7302000000002</v>
      </c>
    </row>
    <row r="61" spans="1:10" ht="153">
      <c r="A61" s="312"/>
      <c r="B61" s="10" t="s">
        <v>470</v>
      </c>
      <c r="C61" s="8">
        <v>2008</v>
      </c>
      <c r="D61" s="9">
        <v>3250</v>
      </c>
      <c r="E61" s="17">
        <v>0.02</v>
      </c>
      <c r="F61" s="31">
        <v>455</v>
      </c>
      <c r="G61" s="19">
        <v>2795</v>
      </c>
      <c r="H61" s="17">
        <v>0.03</v>
      </c>
      <c r="I61" s="18">
        <v>97.5</v>
      </c>
      <c r="J61" s="20">
        <v>2697.5</v>
      </c>
    </row>
    <row r="62" spans="1:10" ht="127.5">
      <c r="A62" s="312"/>
      <c r="B62" s="10" t="s">
        <v>471</v>
      </c>
      <c r="C62" s="8">
        <v>2008</v>
      </c>
      <c r="D62" s="9">
        <v>960</v>
      </c>
      <c r="E62" s="17">
        <v>0.02</v>
      </c>
      <c r="F62" s="31">
        <v>134.4</v>
      </c>
      <c r="G62" s="19">
        <v>825.6</v>
      </c>
      <c r="H62" s="17">
        <v>0.03</v>
      </c>
      <c r="I62" s="18">
        <v>28.799999999999997</v>
      </c>
      <c r="J62" s="20">
        <v>796.8000000000001</v>
      </c>
    </row>
    <row r="63" spans="1:10" ht="89.25">
      <c r="A63" s="312"/>
      <c r="B63" s="10" t="s">
        <v>2848</v>
      </c>
      <c r="C63" s="8">
        <v>2008</v>
      </c>
      <c r="D63" s="9">
        <v>2900</v>
      </c>
      <c r="E63" s="17">
        <v>0.02</v>
      </c>
      <c r="F63" s="31">
        <v>406</v>
      </c>
      <c r="G63" s="19">
        <v>2494</v>
      </c>
      <c r="H63" s="17">
        <v>0.03</v>
      </c>
      <c r="I63" s="18">
        <v>87</v>
      </c>
      <c r="J63" s="20">
        <v>2407</v>
      </c>
    </row>
    <row r="64" spans="1:10" ht="153">
      <c r="A64" s="312"/>
      <c r="B64" s="10" t="s">
        <v>753</v>
      </c>
      <c r="C64" s="8">
        <v>2008</v>
      </c>
      <c r="D64" s="9">
        <v>2100</v>
      </c>
      <c r="E64" s="17">
        <v>0.02</v>
      </c>
      <c r="F64" s="31">
        <v>294</v>
      </c>
      <c r="G64" s="19">
        <v>1806</v>
      </c>
      <c r="H64" s="17">
        <v>0.03</v>
      </c>
      <c r="I64" s="18">
        <v>63</v>
      </c>
      <c r="J64" s="20">
        <v>1743</v>
      </c>
    </row>
    <row r="65" spans="1:10" ht="25.5">
      <c r="A65" s="312"/>
      <c r="B65" s="10" t="s">
        <v>468</v>
      </c>
      <c r="C65" s="8">
        <v>2008</v>
      </c>
      <c r="D65" s="9">
        <v>33770</v>
      </c>
      <c r="E65" s="17">
        <v>0.02</v>
      </c>
      <c r="F65" s="31">
        <v>4727.8</v>
      </c>
      <c r="G65" s="19">
        <v>29042.2</v>
      </c>
      <c r="H65" s="17">
        <v>0.03</v>
      </c>
      <c r="I65" s="18">
        <v>1013.0999999999999</v>
      </c>
      <c r="J65" s="20">
        <v>28029.100000000002</v>
      </c>
    </row>
    <row r="66" spans="1:10" ht="25.5">
      <c r="A66" s="312"/>
      <c r="B66" s="10" t="s">
        <v>468</v>
      </c>
      <c r="C66" s="8">
        <v>2008</v>
      </c>
      <c r="D66" s="9">
        <v>1246.12</v>
      </c>
      <c r="E66" s="17">
        <v>0.02</v>
      </c>
      <c r="F66" s="31">
        <v>174.45680000000002</v>
      </c>
      <c r="G66" s="19">
        <v>1071.6632</v>
      </c>
      <c r="H66" s="17">
        <v>0.03</v>
      </c>
      <c r="I66" s="18">
        <v>37.383599999999994</v>
      </c>
      <c r="J66" s="20">
        <v>1034.2796</v>
      </c>
    </row>
    <row r="67" spans="1:10" ht="140.25">
      <c r="A67" s="312"/>
      <c r="B67" s="10" t="s">
        <v>754</v>
      </c>
      <c r="C67" s="8">
        <v>2009</v>
      </c>
      <c r="D67" s="9">
        <v>19393.12</v>
      </c>
      <c r="E67" s="17">
        <v>0.02</v>
      </c>
      <c r="F67" s="31">
        <v>2327.1744</v>
      </c>
      <c r="G67" s="19">
        <v>17065.9456</v>
      </c>
      <c r="H67" s="17">
        <v>0.03</v>
      </c>
      <c r="I67" s="18">
        <v>581.7936</v>
      </c>
      <c r="J67" s="20">
        <v>16484.152</v>
      </c>
    </row>
    <row r="68" spans="1:10" ht="140.25">
      <c r="A68" s="312"/>
      <c r="B68" s="10" t="s">
        <v>755</v>
      </c>
      <c r="C68" s="8">
        <v>2009</v>
      </c>
      <c r="D68" s="9">
        <v>15056.88</v>
      </c>
      <c r="E68" s="17">
        <v>0.02</v>
      </c>
      <c r="F68" s="31">
        <v>1806.8256000000001</v>
      </c>
      <c r="G68" s="19">
        <v>13250.054399999999</v>
      </c>
      <c r="H68" s="17">
        <v>0.03</v>
      </c>
      <c r="I68" s="18">
        <v>451.7064</v>
      </c>
      <c r="J68" s="20">
        <v>12798.348</v>
      </c>
    </row>
    <row r="69" spans="1:10" ht="140.25">
      <c r="A69" s="312"/>
      <c r="B69" s="10" t="s">
        <v>756</v>
      </c>
      <c r="C69" s="8">
        <v>2009</v>
      </c>
      <c r="D69" s="9">
        <v>4085.69</v>
      </c>
      <c r="E69" s="17">
        <v>0.02</v>
      </c>
      <c r="F69" s="31">
        <v>490.2828</v>
      </c>
      <c r="G69" s="19">
        <v>3595.4072</v>
      </c>
      <c r="H69" s="17">
        <v>0.03</v>
      </c>
      <c r="I69" s="18">
        <v>122.5707</v>
      </c>
      <c r="J69" s="20">
        <v>3472.8365</v>
      </c>
    </row>
    <row r="70" spans="1:10" ht="25.5">
      <c r="A70" s="312"/>
      <c r="B70" s="10" t="s">
        <v>468</v>
      </c>
      <c r="C70" s="8">
        <v>2009</v>
      </c>
      <c r="D70" s="9">
        <v>6854.4</v>
      </c>
      <c r="E70" s="17">
        <v>0.02</v>
      </c>
      <c r="F70" s="31">
        <v>822.5279999999999</v>
      </c>
      <c r="G70" s="19">
        <v>6031.871999999999</v>
      </c>
      <c r="H70" s="17">
        <v>0.03</v>
      </c>
      <c r="I70" s="18">
        <v>205.63199999999998</v>
      </c>
      <c r="J70" s="20">
        <v>5826.24</v>
      </c>
    </row>
    <row r="71" spans="1:10" ht="25.5">
      <c r="A71" s="312"/>
      <c r="B71" s="10" t="s">
        <v>468</v>
      </c>
      <c r="C71" s="8">
        <v>2009</v>
      </c>
      <c r="D71" s="9">
        <v>8500</v>
      </c>
      <c r="E71" s="17">
        <v>0.02</v>
      </c>
      <c r="F71" s="31">
        <v>1020</v>
      </c>
      <c r="G71" s="19">
        <v>7480</v>
      </c>
      <c r="H71" s="17">
        <v>0.03</v>
      </c>
      <c r="I71" s="18">
        <v>255</v>
      </c>
      <c r="J71" s="20">
        <v>7225</v>
      </c>
    </row>
    <row r="72" spans="1:10" ht="25.5">
      <c r="A72" s="312"/>
      <c r="B72" s="10" t="s">
        <v>469</v>
      </c>
      <c r="C72" s="8">
        <v>2009</v>
      </c>
      <c r="D72" s="9">
        <v>2618.98</v>
      </c>
      <c r="E72" s="17">
        <v>0.02</v>
      </c>
      <c r="F72" s="31">
        <v>314.2776</v>
      </c>
      <c r="G72" s="19">
        <v>2304.7024</v>
      </c>
      <c r="H72" s="17">
        <v>0.03</v>
      </c>
      <c r="I72" s="18">
        <v>78.5694</v>
      </c>
      <c r="J72" s="20">
        <v>2226.1330000000003</v>
      </c>
    </row>
    <row r="73" spans="1:10" ht="63.75">
      <c r="A73" s="312"/>
      <c r="B73" s="10" t="s">
        <v>757</v>
      </c>
      <c r="C73" s="8">
        <v>2009</v>
      </c>
      <c r="D73" s="9">
        <v>1000</v>
      </c>
      <c r="E73" s="17">
        <v>0.02</v>
      </c>
      <c r="F73" s="31">
        <v>120</v>
      </c>
      <c r="G73" s="19">
        <v>880</v>
      </c>
      <c r="H73" s="17">
        <v>0.03</v>
      </c>
      <c r="I73" s="18">
        <v>30</v>
      </c>
      <c r="J73" s="20">
        <v>850</v>
      </c>
    </row>
    <row r="74" spans="1:10" ht="76.5">
      <c r="A74" s="312"/>
      <c r="B74" s="10" t="s">
        <v>758</v>
      </c>
      <c r="C74" s="8">
        <v>2009</v>
      </c>
      <c r="D74" s="9">
        <v>800</v>
      </c>
      <c r="E74" s="17">
        <v>0.02</v>
      </c>
      <c r="F74" s="31">
        <v>96</v>
      </c>
      <c r="G74" s="19">
        <v>704</v>
      </c>
      <c r="H74" s="17">
        <v>0.03</v>
      </c>
      <c r="I74" s="18">
        <v>24</v>
      </c>
      <c r="J74" s="20">
        <v>680</v>
      </c>
    </row>
    <row r="75" spans="1:10" ht="63.75">
      <c r="A75" s="312"/>
      <c r="B75" s="10" t="s">
        <v>759</v>
      </c>
      <c r="C75" s="8">
        <v>2011</v>
      </c>
      <c r="D75" s="9">
        <v>1200</v>
      </c>
      <c r="E75" s="17">
        <v>0.02</v>
      </c>
      <c r="F75" s="31">
        <v>96</v>
      </c>
      <c r="G75" s="19">
        <v>1104</v>
      </c>
      <c r="H75" s="17">
        <v>0.03</v>
      </c>
      <c r="I75" s="18">
        <v>36</v>
      </c>
      <c r="J75" s="20">
        <v>1068</v>
      </c>
    </row>
    <row r="76" spans="1:10" ht="25.5">
      <c r="A76" s="312"/>
      <c r="B76" s="10" t="s">
        <v>468</v>
      </c>
      <c r="C76" s="8">
        <v>2011</v>
      </c>
      <c r="D76" s="9">
        <v>14336.36</v>
      </c>
      <c r="E76" s="17">
        <v>0.02</v>
      </c>
      <c r="F76" s="31">
        <v>1146.9088000000002</v>
      </c>
      <c r="G76" s="19">
        <v>13189.4512</v>
      </c>
      <c r="H76" s="17">
        <v>0.03</v>
      </c>
      <c r="I76" s="18">
        <v>430.0908</v>
      </c>
      <c r="J76" s="20">
        <v>12759.3604</v>
      </c>
    </row>
    <row r="77" spans="1:10" ht="38.25">
      <c r="A77" s="312"/>
      <c r="B77" s="10" t="s">
        <v>513</v>
      </c>
      <c r="C77" s="8">
        <v>2012</v>
      </c>
      <c r="D77" s="9">
        <v>2087.72</v>
      </c>
      <c r="E77" s="17">
        <v>0.02</v>
      </c>
      <c r="F77" s="31">
        <v>125.2632</v>
      </c>
      <c r="G77" s="19">
        <v>1962.4567999999997</v>
      </c>
      <c r="H77" s="17">
        <v>0.03</v>
      </c>
      <c r="I77" s="18">
        <v>62.63159999999999</v>
      </c>
      <c r="J77" s="20">
        <v>1899.8251999999998</v>
      </c>
    </row>
    <row r="78" spans="1:10" ht="38.25">
      <c r="A78" s="312"/>
      <c r="B78" s="10" t="s">
        <v>514</v>
      </c>
      <c r="C78" s="8">
        <v>2013</v>
      </c>
      <c r="D78" s="9">
        <v>36.3</v>
      </c>
      <c r="E78" s="17">
        <v>0.02</v>
      </c>
      <c r="F78" s="31">
        <v>1.452</v>
      </c>
      <c r="G78" s="19">
        <v>34.848</v>
      </c>
      <c r="H78" s="17">
        <v>0.03</v>
      </c>
      <c r="I78" s="18">
        <v>1.089</v>
      </c>
      <c r="J78" s="20">
        <v>33.759</v>
      </c>
    </row>
    <row r="79" spans="1:10" ht="25.5">
      <c r="A79" s="312"/>
      <c r="B79" s="10" t="s">
        <v>515</v>
      </c>
      <c r="C79" s="8">
        <v>2013</v>
      </c>
      <c r="D79" s="9">
        <v>2333.11</v>
      </c>
      <c r="E79" s="17">
        <v>0.02</v>
      </c>
      <c r="F79" s="31">
        <v>93.32440000000001</v>
      </c>
      <c r="G79" s="19">
        <v>2239.7856</v>
      </c>
      <c r="H79" s="17">
        <v>0.03</v>
      </c>
      <c r="I79" s="18">
        <v>69.9933</v>
      </c>
      <c r="J79" s="20">
        <v>2169.7923</v>
      </c>
    </row>
    <row r="80" spans="1:10" ht="114.75">
      <c r="A80" s="312"/>
      <c r="B80" s="10" t="s">
        <v>516</v>
      </c>
      <c r="C80" s="8">
        <v>2014</v>
      </c>
      <c r="D80" s="9">
        <v>1800</v>
      </c>
      <c r="E80" s="17">
        <v>0.02</v>
      </c>
      <c r="F80" s="31">
        <v>36</v>
      </c>
      <c r="G80" s="19">
        <v>1764</v>
      </c>
      <c r="H80" s="17">
        <v>0.03</v>
      </c>
      <c r="I80" s="18">
        <v>54</v>
      </c>
      <c r="J80" s="20">
        <v>1710</v>
      </c>
    </row>
    <row r="81" spans="1:10" ht="63.75">
      <c r="A81" s="312"/>
      <c r="B81" s="10" t="s">
        <v>517</v>
      </c>
      <c r="C81" s="8">
        <v>2014</v>
      </c>
      <c r="D81" s="9">
        <v>39742.6</v>
      </c>
      <c r="E81" s="17">
        <v>0.02</v>
      </c>
      <c r="F81" s="31">
        <v>794.852</v>
      </c>
      <c r="G81" s="19">
        <v>38947.748</v>
      </c>
      <c r="H81" s="17">
        <v>0.03</v>
      </c>
      <c r="I81" s="18">
        <v>1192.278</v>
      </c>
      <c r="J81" s="20">
        <v>37755.47</v>
      </c>
    </row>
    <row r="82" spans="1:10" ht="51">
      <c r="A82" s="312"/>
      <c r="B82" s="10" t="s">
        <v>518</v>
      </c>
      <c r="C82" s="8">
        <v>2015</v>
      </c>
      <c r="D82" s="9">
        <v>8236.73</v>
      </c>
      <c r="E82" s="17">
        <v>0.02</v>
      </c>
      <c r="F82" s="31">
        <v>0</v>
      </c>
      <c r="G82" s="19">
        <v>8236.73</v>
      </c>
      <c r="H82" s="17">
        <v>0.03</v>
      </c>
      <c r="I82" s="18">
        <v>247.10189999999997</v>
      </c>
      <c r="J82" s="20">
        <v>7989.6281</v>
      </c>
    </row>
    <row r="83" spans="1:10" ht="12.75">
      <c r="A83" s="312"/>
      <c r="B83" s="314" t="s">
        <v>610</v>
      </c>
      <c r="C83" s="314"/>
      <c r="D83" s="30">
        <v>556177.7499999999</v>
      </c>
      <c r="E83" s="29"/>
      <c r="F83" s="30">
        <v>96549.99599999998</v>
      </c>
      <c r="G83" s="30">
        <v>459627.754</v>
      </c>
      <c r="H83" s="24"/>
      <c r="I83" s="30">
        <v>16685.332499999997</v>
      </c>
      <c r="J83" s="30">
        <v>442942.42149999994</v>
      </c>
    </row>
    <row r="84" spans="1:10" ht="12.75">
      <c r="A84" s="311"/>
      <c r="B84" s="311"/>
      <c r="C84" s="311"/>
      <c r="D84" s="311"/>
      <c r="E84" s="311"/>
      <c r="F84" s="311"/>
      <c r="G84" s="311"/>
      <c r="H84" s="311"/>
      <c r="I84" s="311"/>
      <c r="J84" s="311"/>
    </row>
    <row r="85" spans="1:10" ht="12.75">
      <c r="A85" s="312" t="s">
        <v>611</v>
      </c>
      <c r="B85" s="310" t="s">
        <v>612</v>
      </c>
      <c r="C85" s="310"/>
      <c r="D85" s="28">
        <v>0</v>
      </c>
      <c r="E85" s="17">
        <v>0.02</v>
      </c>
      <c r="F85" s="18">
        <v>0</v>
      </c>
      <c r="G85" s="19">
        <v>0</v>
      </c>
      <c r="H85" s="17">
        <v>0.03</v>
      </c>
      <c r="I85" s="18">
        <v>0</v>
      </c>
      <c r="J85" s="20">
        <v>0</v>
      </c>
    </row>
    <row r="86" spans="1:10" ht="12.75">
      <c r="A86" s="312"/>
      <c r="B86" s="310" t="s">
        <v>613</v>
      </c>
      <c r="C86" s="310"/>
      <c r="D86" s="28">
        <v>0</v>
      </c>
      <c r="E86" s="29"/>
      <c r="F86" s="18">
        <v>0</v>
      </c>
      <c r="G86" s="19">
        <v>0</v>
      </c>
      <c r="H86" s="29"/>
      <c r="I86" s="18">
        <v>0</v>
      </c>
      <c r="J86" s="19">
        <v>0</v>
      </c>
    </row>
    <row r="87" spans="1:10" ht="12.75">
      <c r="A87" s="312"/>
      <c r="B87" s="310" t="s">
        <v>614</v>
      </c>
      <c r="C87" s="310"/>
      <c r="D87" s="28">
        <v>0</v>
      </c>
      <c r="E87" s="29"/>
      <c r="F87" s="18">
        <v>0</v>
      </c>
      <c r="G87" s="19">
        <v>0</v>
      </c>
      <c r="H87" s="29"/>
      <c r="I87" s="18">
        <v>0</v>
      </c>
      <c r="J87" s="19">
        <v>0</v>
      </c>
    </row>
    <row r="88" spans="1:10" ht="12.75">
      <c r="A88" s="312"/>
      <c r="B88" s="310" t="s">
        <v>619</v>
      </c>
      <c r="C88" s="310"/>
      <c r="D88" s="28">
        <v>556177.7499999999</v>
      </c>
      <c r="E88" s="29"/>
      <c r="F88" s="28">
        <v>96549.99599999998</v>
      </c>
      <c r="G88" s="28">
        <v>459627.754</v>
      </c>
      <c r="H88" s="29"/>
      <c r="I88" s="18">
        <v>16685.332499999997</v>
      </c>
      <c r="J88" s="19">
        <v>442942.42149999994</v>
      </c>
    </row>
    <row r="89" spans="1:10" ht="12.75">
      <c r="A89" s="312"/>
      <c r="B89" s="310" t="s">
        <v>178</v>
      </c>
      <c r="C89" s="310"/>
      <c r="D89" s="29"/>
      <c r="E89" s="29"/>
      <c r="F89" s="29"/>
      <c r="G89" s="29"/>
      <c r="H89" s="18">
        <v>0</v>
      </c>
      <c r="I89" s="18">
        <v>0</v>
      </c>
      <c r="J89" s="19">
        <v>0</v>
      </c>
    </row>
    <row r="90" spans="1:10" ht="12.75">
      <c r="A90" s="312"/>
      <c r="B90" s="314" t="s">
        <v>584</v>
      </c>
      <c r="C90" s="314"/>
      <c r="D90" s="30">
        <v>556177.7499999999</v>
      </c>
      <c r="E90" s="29"/>
      <c r="F90" s="30">
        <v>96549.99599999998</v>
      </c>
      <c r="G90" s="30">
        <v>459627.754</v>
      </c>
      <c r="H90" s="30">
        <v>0</v>
      </c>
      <c r="I90" s="30">
        <v>16685.332499999997</v>
      </c>
      <c r="J90" s="30">
        <v>442942.42149999994</v>
      </c>
    </row>
    <row r="91" spans="1:9" ht="12.75">
      <c r="A91" s="33"/>
      <c r="B91" s="34"/>
      <c r="C91" s="34"/>
      <c r="D91" s="35"/>
      <c r="E91" s="35"/>
      <c r="F91" s="36"/>
      <c r="G91" s="36"/>
      <c r="H91" s="36"/>
      <c r="I91" s="36"/>
    </row>
    <row r="92" spans="1:10" ht="12.75">
      <c r="A92" s="313" t="s">
        <v>620</v>
      </c>
      <c r="B92" s="313"/>
      <c r="C92" s="313"/>
      <c r="D92" s="313"/>
      <c r="E92" s="313"/>
      <c r="F92" s="313"/>
      <c r="G92" s="313"/>
      <c r="H92" s="313"/>
      <c r="I92" s="313"/>
      <c r="J92" s="313"/>
    </row>
    <row r="93" spans="1:10" ht="12.75">
      <c r="A93" s="309"/>
      <c r="B93" s="309"/>
      <c r="C93" s="309"/>
      <c r="D93" s="309"/>
      <c r="E93" s="309"/>
      <c r="F93" s="309"/>
      <c r="G93" s="309"/>
      <c r="H93" s="309"/>
      <c r="I93" s="309"/>
      <c r="J93" s="309"/>
    </row>
    <row r="94" spans="1:10" ht="12.75">
      <c r="A94" s="309"/>
      <c r="B94" s="309"/>
      <c r="C94" s="309"/>
      <c r="D94" s="309"/>
      <c r="E94" s="309"/>
      <c r="F94" s="309"/>
      <c r="G94" s="309"/>
      <c r="H94" s="309"/>
      <c r="I94" s="309"/>
      <c r="J94" s="309"/>
    </row>
    <row r="95" spans="1:10" ht="12.75">
      <c r="A95" s="309"/>
      <c r="B95" s="309"/>
      <c r="C95" s="309"/>
      <c r="D95" s="309"/>
      <c r="E95" s="309"/>
      <c r="F95" s="309"/>
      <c r="G95" s="309"/>
      <c r="H95" s="309"/>
      <c r="I95" s="309"/>
      <c r="J95" s="309"/>
    </row>
    <row r="96" spans="1:10" ht="12.75">
      <c r="A96" s="309"/>
      <c r="B96" s="309"/>
      <c r="C96" s="309"/>
      <c r="D96" s="309"/>
      <c r="E96" s="309"/>
      <c r="F96" s="309"/>
      <c r="G96" s="309"/>
      <c r="H96" s="309"/>
      <c r="I96" s="309"/>
      <c r="J96" s="309"/>
    </row>
    <row r="97" spans="1:10" ht="12.75">
      <c r="A97" s="309"/>
      <c r="B97" s="309"/>
      <c r="C97" s="309"/>
      <c r="D97" s="309"/>
      <c r="E97" s="309"/>
      <c r="F97" s="309"/>
      <c r="G97" s="309"/>
      <c r="H97" s="309"/>
      <c r="I97" s="309"/>
      <c r="J97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87:C87"/>
    <mergeCell ref="B88:C88"/>
    <mergeCell ref="B89:C89"/>
    <mergeCell ref="A18:J18"/>
    <mergeCell ref="A19:A23"/>
    <mergeCell ref="B23:C23"/>
    <mergeCell ref="A24:J24"/>
    <mergeCell ref="A25:A28"/>
    <mergeCell ref="B28:C28"/>
    <mergeCell ref="B90:C90"/>
    <mergeCell ref="A92:J92"/>
    <mergeCell ref="A93:J97"/>
    <mergeCell ref="A29:J29"/>
    <mergeCell ref="A30:A83"/>
    <mergeCell ref="B83:C83"/>
    <mergeCell ref="A84:J84"/>
    <mergeCell ref="A85:A90"/>
    <mergeCell ref="B85:C85"/>
    <mergeCell ref="B86:C86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4">
      <selection activeCell="A3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1144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0.02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0.02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0.02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0.02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5">
      <c r="A26" s="317"/>
      <c r="B26" s="26" t="s">
        <v>1791</v>
      </c>
      <c r="C26" s="27">
        <v>2016</v>
      </c>
      <c r="D26" s="28">
        <v>900</v>
      </c>
      <c r="E26" s="29"/>
      <c r="F26" s="29"/>
      <c r="G26" s="29"/>
      <c r="H26" s="17">
        <v>0</v>
      </c>
      <c r="I26" s="18">
        <v>0</v>
      </c>
      <c r="J26" s="20">
        <v>900</v>
      </c>
    </row>
    <row r="27" spans="1:10" ht="67.5">
      <c r="A27" s="317"/>
      <c r="B27" s="26" t="s">
        <v>1792</v>
      </c>
      <c r="C27" s="27">
        <v>2016</v>
      </c>
      <c r="D27" s="28">
        <v>930</v>
      </c>
      <c r="E27" s="29"/>
      <c r="F27" s="29"/>
      <c r="G27" s="29"/>
      <c r="H27" s="17">
        <v>0</v>
      </c>
      <c r="I27" s="18">
        <v>0</v>
      </c>
      <c r="J27" s="20">
        <v>930</v>
      </c>
    </row>
    <row r="28" spans="1:10" ht="27">
      <c r="A28" s="317"/>
      <c r="B28" s="26" t="s">
        <v>1793</v>
      </c>
      <c r="C28" s="27">
        <v>2016</v>
      </c>
      <c r="D28" s="28">
        <v>244</v>
      </c>
      <c r="E28" s="29"/>
      <c r="F28" s="29"/>
      <c r="G28" s="29"/>
      <c r="H28" s="17">
        <v>0</v>
      </c>
      <c r="I28" s="18">
        <v>0</v>
      </c>
      <c r="J28" s="20">
        <v>244</v>
      </c>
    </row>
    <row r="29" spans="1:10" ht="12.75">
      <c r="A29" s="318"/>
      <c r="B29" s="304" t="s">
        <v>177</v>
      </c>
      <c r="C29" s="305"/>
      <c r="D29" s="30">
        <v>2074</v>
      </c>
      <c r="E29" s="29"/>
      <c r="F29" s="29"/>
      <c r="G29" s="29"/>
      <c r="H29" s="24"/>
      <c r="I29" s="30">
        <v>0</v>
      </c>
      <c r="J29" s="30">
        <v>2074</v>
      </c>
    </row>
    <row r="30" spans="1:10" ht="12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</row>
    <row r="31" spans="1:10" ht="12.75">
      <c r="A31" s="312" t="s">
        <v>609</v>
      </c>
      <c r="B31" s="81" t="s">
        <v>608</v>
      </c>
      <c r="C31" s="81" t="s">
        <v>600</v>
      </c>
      <c r="D31" s="81" t="s">
        <v>583</v>
      </c>
      <c r="E31" s="84" t="s">
        <v>602</v>
      </c>
      <c r="F31" s="84" t="s">
        <v>1142</v>
      </c>
      <c r="G31" s="84" t="s">
        <v>2916</v>
      </c>
      <c r="H31" s="84" t="s">
        <v>618</v>
      </c>
      <c r="I31" s="84" t="s">
        <v>1143</v>
      </c>
      <c r="J31" s="84" t="s">
        <v>2917</v>
      </c>
    </row>
    <row r="32" spans="1:10" ht="38.25">
      <c r="A32" s="312"/>
      <c r="B32" s="10" t="s">
        <v>519</v>
      </c>
      <c r="C32" s="8">
        <v>2004</v>
      </c>
      <c r="D32" s="9">
        <v>3000</v>
      </c>
      <c r="E32" s="17">
        <v>0.02</v>
      </c>
      <c r="F32" s="31">
        <v>660</v>
      </c>
      <c r="G32" s="19">
        <v>2340</v>
      </c>
      <c r="H32" s="17">
        <v>0.03</v>
      </c>
      <c r="I32" s="18">
        <v>90</v>
      </c>
      <c r="J32" s="20">
        <v>2250</v>
      </c>
    </row>
    <row r="33" spans="1:10" ht="25.5">
      <c r="A33" s="312"/>
      <c r="B33" s="10" t="s">
        <v>520</v>
      </c>
      <c r="C33" s="8">
        <v>2004</v>
      </c>
      <c r="D33" s="9">
        <v>482.49</v>
      </c>
      <c r="E33" s="17">
        <v>0.02</v>
      </c>
      <c r="F33" s="31">
        <v>106.1478</v>
      </c>
      <c r="G33" s="19">
        <v>376.3422</v>
      </c>
      <c r="H33" s="17">
        <v>0.03</v>
      </c>
      <c r="I33" s="18">
        <v>14.4747</v>
      </c>
      <c r="J33" s="20">
        <v>361.8675</v>
      </c>
    </row>
    <row r="34" spans="1:10" ht="25.5">
      <c r="A34" s="312"/>
      <c r="B34" s="10" t="s">
        <v>521</v>
      </c>
      <c r="C34" s="8">
        <v>2004</v>
      </c>
      <c r="D34" s="9">
        <v>191</v>
      </c>
      <c r="E34" s="17">
        <v>0.02</v>
      </c>
      <c r="F34" s="31">
        <v>42.02</v>
      </c>
      <c r="G34" s="19">
        <v>148.98</v>
      </c>
      <c r="H34" s="17">
        <v>0.03</v>
      </c>
      <c r="I34" s="18">
        <v>5.7299999999999995</v>
      </c>
      <c r="J34" s="20">
        <v>143.25</v>
      </c>
    </row>
    <row r="35" spans="1:10" ht="38.25">
      <c r="A35" s="312"/>
      <c r="B35" s="10" t="s">
        <v>522</v>
      </c>
      <c r="C35" s="8">
        <v>2004</v>
      </c>
      <c r="D35" s="9">
        <v>1650</v>
      </c>
      <c r="E35" s="17">
        <v>0.02</v>
      </c>
      <c r="F35" s="31">
        <v>363</v>
      </c>
      <c r="G35" s="19">
        <v>1287</v>
      </c>
      <c r="H35" s="17">
        <v>0.03</v>
      </c>
      <c r="I35" s="18">
        <v>49.5</v>
      </c>
      <c r="J35" s="20">
        <v>1237.5</v>
      </c>
    </row>
    <row r="36" spans="1:10" ht="25.5">
      <c r="A36" s="312"/>
      <c r="B36" s="10" t="s">
        <v>523</v>
      </c>
      <c r="C36" s="8">
        <v>2004</v>
      </c>
      <c r="D36" s="9">
        <v>1713.6</v>
      </c>
      <c r="E36" s="17">
        <v>0.02</v>
      </c>
      <c r="F36" s="31">
        <v>376.99199999999996</v>
      </c>
      <c r="G36" s="19">
        <v>1336.608</v>
      </c>
      <c r="H36" s="17">
        <v>0.03</v>
      </c>
      <c r="I36" s="18">
        <v>51.407999999999994</v>
      </c>
      <c r="J36" s="20">
        <v>1285.2</v>
      </c>
    </row>
    <row r="37" spans="1:10" ht="25.5">
      <c r="A37" s="312"/>
      <c r="B37" s="10" t="s">
        <v>524</v>
      </c>
      <c r="C37" s="8">
        <v>2004</v>
      </c>
      <c r="D37" s="9">
        <v>12678</v>
      </c>
      <c r="E37" s="17">
        <v>0.02</v>
      </c>
      <c r="F37" s="31">
        <v>2789.16</v>
      </c>
      <c r="G37" s="19">
        <v>9888.84</v>
      </c>
      <c r="H37" s="17">
        <v>0.03</v>
      </c>
      <c r="I37" s="18">
        <v>380.34</v>
      </c>
      <c r="J37" s="20">
        <v>9508.5</v>
      </c>
    </row>
    <row r="38" spans="1:10" ht="89.25">
      <c r="A38" s="312"/>
      <c r="B38" s="10" t="s">
        <v>525</v>
      </c>
      <c r="C38" s="8">
        <v>2005</v>
      </c>
      <c r="D38" s="9">
        <v>2700</v>
      </c>
      <c r="E38" s="17">
        <v>0.02</v>
      </c>
      <c r="F38" s="31">
        <v>540</v>
      </c>
      <c r="G38" s="19">
        <v>2160</v>
      </c>
      <c r="H38" s="17">
        <v>0.03</v>
      </c>
      <c r="I38" s="18">
        <v>81</v>
      </c>
      <c r="J38" s="20">
        <v>2079</v>
      </c>
    </row>
    <row r="39" spans="1:10" ht="140.25">
      <c r="A39" s="312"/>
      <c r="B39" s="10" t="s">
        <v>526</v>
      </c>
      <c r="C39" s="8">
        <v>2005</v>
      </c>
      <c r="D39" s="9">
        <v>2040</v>
      </c>
      <c r="E39" s="17">
        <v>0.02</v>
      </c>
      <c r="F39" s="31">
        <v>408</v>
      </c>
      <c r="G39" s="19">
        <v>1632</v>
      </c>
      <c r="H39" s="17">
        <v>0.03</v>
      </c>
      <c r="I39" s="18">
        <v>61.199999999999996</v>
      </c>
      <c r="J39" s="20">
        <v>1570.8</v>
      </c>
    </row>
    <row r="40" spans="1:10" ht="89.25">
      <c r="A40" s="312"/>
      <c r="B40" s="10" t="s">
        <v>527</v>
      </c>
      <c r="C40" s="8">
        <v>2005</v>
      </c>
      <c r="D40" s="9">
        <v>3840</v>
      </c>
      <c r="E40" s="17">
        <v>0.02</v>
      </c>
      <c r="F40" s="31">
        <v>768</v>
      </c>
      <c r="G40" s="19">
        <v>3072</v>
      </c>
      <c r="H40" s="17">
        <v>0.03</v>
      </c>
      <c r="I40" s="18">
        <v>115.19999999999999</v>
      </c>
      <c r="J40" s="20">
        <v>2956.8</v>
      </c>
    </row>
    <row r="41" spans="1:10" ht="102">
      <c r="A41" s="312"/>
      <c r="B41" s="10" t="s">
        <v>528</v>
      </c>
      <c r="C41" s="8">
        <v>2005</v>
      </c>
      <c r="D41" s="9">
        <v>3850</v>
      </c>
      <c r="E41" s="17">
        <v>0.02</v>
      </c>
      <c r="F41" s="31">
        <v>770</v>
      </c>
      <c r="G41" s="19">
        <v>3080</v>
      </c>
      <c r="H41" s="17">
        <v>0.03</v>
      </c>
      <c r="I41" s="18">
        <v>115.5</v>
      </c>
      <c r="J41" s="20">
        <v>2964.5</v>
      </c>
    </row>
    <row r="42" spans="1:10" ht="114.75">
      <c r="A42" s="312"/>
      <c r="B42" s="10" t="s">
        <v>529</v>
      </c>
      <c r="C42" s="8">
        <v>2005</v>
      </c>
      <c r="D42" s="9">
        <v>2239</v>
      </c>
      <c r="E42" s="17">
        <v>0.02</v>
      </c>
      <c r="F42" s="31">
        <v>447.8</v>
      </c>
      <c r="G42" s="19">
        <v>1791.2</v>
      </c>
      <c r="H42" s="17">
        <v>0.03</v>
      </c>
      <c r="I42" s="18">
        <v>67.17</v>
      </c>
      <c r="J42" s="20">
        <v>1724.03</v>
      </c>
    </row>
    <row r="43" spans="1:10" ht="89.25">
      <c r="A43" s="312"/>
      <c r="B43" s="10" t="s">
        <v>530</v>
      </c>
      <c r="C43" s="8">
        <v>2005</v>
      </c>
      <c r="D43" s="9">
        <v>3840</v>
      </c>
      <c r="E43" s="17">
        <v>0.02</v>
      </c>
      <c r="F43" s="31">
        <v>768</v>
      </c>
      <c r="G43" s="19">
        <v>3072</v>
      </c>
      <c r="H43" s="17">
        <v>0.03</v>
      </c>
      <c r="I43" s="18">
        <v>115.19999999999999</v>
      </c>
      <c r="J43" s="20">
        <v>2956.8</v>
      </c>
    </row>
    <row r="44" spans="1:10" ht="89.25">
      <c r="A44" s="312"/>
      <c r="B44" s="10" t="s">
        <v>531</v>
      </c>
      <c r="C44" s="8">
        <v>2005</v>
      </c>
      <c r="D44" s="9">
        <v>2000</v>
      </c>
      <c r="E44" s="17">
        <v>0.02</v>
      </c>
      <c r="F44" s="31">
        <v>400</v>
      </c>
      <c r="G44" s="19">
        <v>1600</v>
      </c>
      <c r="H44" s="17">
        <v>0.03</v>
      </c>
      <c r="I44" s="18">
        <v>60</v>
      </c>
      <c r="J44" s="20">
        <v>1540</v>
      </c>
    </row>
    <row r="45" spans="1:10" ht="89.25">
      <c r="A45" s="312"/>
      <c r="B45" s="10" t="s">
        <v>532</v>
      </c>
      <c r="C45" s="8">
        <v>2005</v>
      </c>
      <c r="D45" s="9">
        <v>1520</v>
      </c>
      <c r="E45" s="17">
        <v>0.02</v>
      </c>
      <c r="F45" s="31">
        <v>304</v>
      </c>
      <c r="G45" s="19">
        <v>1216</v>
      </c>
      <c r="H45" s="17">
        <v>0.03</v>
      </c>
      <c r="I45" s="18">
        <v>45.6</v>
      </c>
      <c r="J45" s="20">
        <v>1170.4</v>
      </c>
    </row>
    <row r="46" spans="1:10" ht="12.75">
      <c r="A46" s="312"/>
      <c r="B46" s="10" t="s">
        <v>533</v>
      </c>
      <c r="C46" s="8">
        <v>2006</v>
      </c>
      <c r="D46" s="9">
        <v>192.5</v>
      </c>
      <c r="E46" s="17">
        <v>0.02</v>
      </c>
      <c r="F46" s="31">
        <v>34.65</v>
      </c>
      <c r="G46" s="19">
        <v>157.85</v>
      </c>
      <c r="H46" s="17">
        <v>0.03</v>
      </c>
      <c r="I46" s="18">
        <v>5.7749999999999995</v>
      </c>
      <c r="J46" s="20">
        <v>152.075</v>
      </c>
    </row>
    <row r="47" spans="1:10" ht="12.75">
      <c r="A47" s="312"/>
      <c r="B47" s="10" t="s">
        <v>533</v>
      </c>
      <c r="C47" s="8">
        <v>2006</v>
      </c>
      <c r="D47" s="9">
        <v>152.9</v>
      </c>
      <c r="E47" s="17">
        <v>0.02</v>
      </c>
      <c r="F47" s="31">
        <v>27.522000000000002</v>
      </c>
      <c r="G47" s="19">
        <v>125.378</v>
      </c>
      <c r="H47" s="17">
        <v>0.03</v>
      </c>
      <c r="I47" s="18">
        <v>4.587</v>
      </c>
      <c r="J47" s="20">
        <v>120.791</v>
      </c>
    </row>
    <row r="48" spans="1:10" ht="25.5">
      <c r="A48" s="312"/>
      <c r="B48" s="10" t="s">
        <v>534</v>
      </c>
      <c r="C48" s="8">
        <v>2007</v>
      </c>
      <c r="D48" s="9">
        <v>5170</v>
      </c>
      <c r="E48" s="17">
        <v>0.02</v>
      </c>
      <c r="F48" s="31">
        <v>827.2</v>
      </c>
      <c r="G48" s="19">
        <v>4342.8</v>
      </c>
      <c r="H48" s="17">
        <v>0.03</v>
      </c>
      <c r="I48" s="18">
        <v>155.1</v>
      </c>
      <c r="J48" s="20">
        <v>4187.7</v>
      </c>
    </row>
    <row r="49" spans="1:10" ht="38.25">
      <c r="A49" s="312"/>
      <c r="B49" s="10" t="s">
        <v>535</v>
      </c>
      <c r="C49" s="8">
        <v>2008</v>
      </c>
      <c r="D49" s="9">
        <v>208.43</v>
      </c>
      <c r="E49" s="17">
        <v>0.02</v>
      </c>
      <c r="F49" s="31">
        <v>29.1802</v>
      </c>
      <c r="G49" s="19">
        <v>179.2498</v>
      </c>
      <c r="H49" s="17">
        <v>0.03</v>
      </c>
      <c r="I49" s="18">
        <v>6.2529</v>
      </c>
      <c r="J49" s="20">
        <v>172.99689999999998</v>
      </c>
    </row>
    <row r="50" spans="1:10" ht="25.5">
      <c r="A50" s="312"/>
      <c r="B50" s="10" t="s">
        <v>536</v>
      </c>
      <c r="C50" s="8">
        <v>2008</v>
      </c>
      <c r="D50" s="9">
        <v>830</v>
      </c>
      <c r="E50" s="17">
        <v>0.02</v>
      </c>
      <c r="F50" s="31">
        <v>116.2</v>
      </c>
      <c r="G50" s="19">
        <v>713.8</v>
      </c>
      <c r="H50" s="17">
        <v>0.03</v>
      </c>
      <c r="I50" s="18">
        <v>24.9</v>
      </c>
      <c r="J50" s="20">
        <v>688.9</v>
      </c>
    </row>
    <row r="51" spans="1:10" ht="63.75">
      <c r="A51" s="312"/>
      <c r="B51" s="10" t="s">
        <v>537</v>
      </c>
      <c r="C51" s="8">
        <v>2009</v>
      </c>
      <c r="D51" s="9">
        <v>218.52</v>
      </c>
      <c r="E51" s="17">
        <v>0.02</v>
      </c>
      <c r="F51" s="31">
        <v>26.222400000000004</v>
      </c>
      <c r="G51" s="19">
        <v>192.29760000000002</v>
      </c>
      <c r="H51" s="17">
        <v>0.03</v>
      </c>
      <c r="I51" s="18">
        <v>6.5556</v>
      </c>
      <c r="J51" s="20">
        <v>185.74200000000002</v>
      </c>
    </row>
    <row r="52" spans="1:10" ht="89.25">
      <c r="A52" s="312"/>
      <c r="B52" s="10" t="s">
        <v>538</v>
      </c>
      <c r="C52" s="8">
        <v>2011</v>
      </c>
      <c r="D52" s="9">
        <v>240</v>
      </c>
      <c r="E52" s="17">
        <v>0.02</v>
      </c>
      <c r="F52" s="31">
        <v>19.2</v>
      </c>
      <c r="G52" s="19">
        <v>220.8</v>
      </c>
      <c r="H52" s="17">
        <v>0.03</v>
      </c>
      <c r="I52" s="18">
        <v>7.199999999999999</v>
      </c>
      <c r="J52" s="20">
        <v>213.60000000000002</v>
      </c>
    </row>
    <row r="53" spans="1:10" ht="25.5">
      <c r="A53" s="312"/>
      <c r="B53" s="10" t="s">
        <v>539</v>
      </c>
      <c r="C53" s="8">
        <v>2013</v>
      </c>
      <c r="D53" s="9">
        <v>895.32</v>
      </c>
      <c r="E53" s="17">
        <v>0.02</v>
      </c>
      <c r="F53" s="31">
        <v>35.8128</v>
      </c>
      <c r="G53" s="19">
        <v>859.5072</v>
      </c>
      <c r="H53" s="17">
        <v>0.03</v>
      </c>
      <c r="I53" s="18">
        <v>26.8596</v>
      </c>
      <c r="J53" s="20">
        <v>832.6476</v>
      </c>
    </row>
    <row r="54" spans="1:10" ht="25.5">
      <c r="A54" s="312"/>
      <c r="B54" s="10" t="s">
        <v>540</v>
      </c>
      <c r="C54" s="8">
        <v>2013</v>
      </c>
      <c r="D54" s="9">
        <v>875.68</v>
      </c>
      <c r="E54" s="17">
        <v>0.02</v>
      </c>
      <c r="F54" s="31">
        <v>35.0272</v>
      </c>
      <c r="G54" s="19">
        <v>840.6528</v>
      </c>
      <c r="H54" s="17">
        <v>0.03</v>
      </c>
      <c r="I54" s="18">
        <v>26.2704</v>
      </c>
      <c r="J54" s="20">
        <v>814.3824</v>
      </c>
    </row>
    <row r="55" spans="1:10" ht="12.75">
      <c r="A55" s="312"/>
      <c r="B55" s="314" t="s">
        <v>610</v>
      </c>
      <c r="C55" s="314"/>
      <c r="D55" s="30">
        <v>50527.439999999995</v>
      </c>
      <c r="E55" s="29"/>
      <c r="F55" s="30">
        <v>9894.134400000004</v>
      </c>
      <c r="G55" s="30">
        <v>40633.3056</v>
      </c>
      <c r="H55" s="24"/>
      <c r="I55" s="30">
        <v>1515.8232</v>
      </c>
      <c r="J55" s="30">
        <v>39117.48239999999</v>
      </c>
    </row>
    <row r="56" spans="1:10" ht="12.75">
      <c r="A56" s="311"/>
      <c r="B56" s="311"/>
      <c r="C56" s="311"/>
      <c r="D56" s="311"/>
      <c r="E56" s="311"/>
      <c r="F56" s="311"/>
      <c r="G56" s="311"/>
      <c r="H56" s="311"/>
      <c r="I56" s="311"/>
      <c r="J56" s="311"/>
    </row>
    <row r="57" spans="1:10" ht="12.75">
      <c r="A57" s="312" t="s">
        <v>611</v>
      </c>
      <c r="B57" s="310" t="s">
        <v>612</v>
      </c>
      <c r="C57" s="310"/>
      <c r="D57" s="28">
        <v>0</v>
      </c>
      <c r="E57" s="17">
        <v>0.02</v>
      </c>
      <c r="F57" s="18">
        <v>0</v>
      </c>
      <c r="G57" s="19">
        <v>0</v>
      </c>
      <c r="H57" s="17">
        <v>0.03</v>
      </c>
      <c r="I57" s="18">
        <v>0</v>
      </c>
      <c r="J57" s="20">
        <v>0</v>
      </c>
    </row>
    <row r="58" spans="1:10" ht="12.75">
      <c r="A58" s="312"/>
      <c r="B58" s="310" t="s">
        <v>613</v>
      </c>
      <c r="C58" s="310"/>
      <c r="D58" s="28">
        <v>0</v>
      </c>
      <c r="E58" s="29"/>
      <c r="F58" s="18">
        <v>0</v>
      </c>
      <c r="G58" s="19">
        <v>0</v>
      </c>
      <c r="H58" s="29"/>
      <c r="I58" s="18">
        <v>0</v>
      </c>
      <c r="J58" s="19">
        <v>0</v>
      </c>
    </row>
    <row r="59" spans="1:10" ht="12.75">
      <c r="A59" s="312"/>
      <c r="B59" s="310" t="s">
        <v>614</v>
      </c>
      <c r="C59" s="310"/>
      <c r="D59" s="28">
        <v>0</v>
      </c>
      <c r="E59" s="29"/>
      <c r="F59" s="18">
        <v>0</v>
      </c>
      <c r="G59" s="19">
        <v>0</v>
      </c>
      <c r="H59" s="29"/>
      <c r="I59" s="18">
        <v>0</v>
      </c>
      <c r="J59" s="19">
        <v>0</v>
      </c>
    </row>
    <row r="60" spans="1:10" ht="12.75">
      <c r="A60" s="312"/>
      <c r="B60" s="310" t="s">
        <v>619</v>
      </c>
      <c r="C60" s="310"/>
      <c r="D60" s="28">
        <v>50527.439999999995</v>
      </c>
      <c r="E60" s="29"/>
      <c r="F60" s="28">
        <v>9894.134400000004</v>
      </c>
      <c r="G60" s="28">
        <v>40633.3056</v>
      </c>
      <c r="H60" s="29"/>
      <c r="I60" s="18">
        <v>1515.8232</v>
      </c>
      <c r="J60" s="19">
        <v>39117.48239999999</v>
      </c>
    </row>
    <row r="61" spans="1:10" ht="12.75">
      <c r="A61" s="312"/>
      <c r="B61" s="310" t="s">
        <v>178</v>
      </c>
      <c r="C61" s="310"/>
      <c r="D61" s="29"/>
      <c r="E61" s="29"/>
      <c r="F61" s="29"/>
      <c r="G61" s="29"/>
      <c r="H61" s="18">
        <v>2074</v>
      </c>
      <c r="I61" s="18">
        <v>0</v>
      </c>
      <c r="J61" s="19">
        <v>2074</v>
      </c>
    </row>
    <row r="62" spans="1:10" ht="12.75">
      <c r="A62" s="312"/>
      <c r="B62" s="314" t="s">
        <v>584</v>
      </c>
      <c r="C62" s="314"/>
      <c r="D62" s="30">
        <v>50527.439999999995</v>
      </c>
      <c r="E62" s="29"/>
      <c r="F62" s="30">
        <v>9894.134400000004</v>
      </c>
      <c r="G62" s="30">
        <v>40633.3056</v>
      </c>
      <c r="H62" s="30">
        <v>2074</v>
      </c>
      <c r="I62" s="30">
        <v>1515.8232</v>
      </c>
      <c r="J62" s="30">
        <v>41191.48239999999</v>
      </c>
    </row>
    <row r="63" spans="1:9" ht="12.75">
      <c r="A63" s="33"/>
      <c r="B63" s="34"/>
      <c r="C63" s="34"/>
      <c r="D63" s="35"/>
      <c r="E63" s="35"/>
      <c r="F63" s="36"/>
      <c r="G63" s="36"/>
      <c r="H63" s="36"/>
      <c r="I63" s="36"/>
    </row>
    <row r="64" spans="1:10" ht="12.75">
      <c r="A64" s="313" t="s">
        <v>620</v>
      </c>
      <c r="B64" s="313"/>
      <c r="C64" s="313"/>
      <c r="D64" s="313"/>
      <c r="E64" s="313"/>
      <c r="F64" s="313"/>
      <c r="G64" s="313"/>
      <c r="H64" s="313"/>
      <c r="I64" s="313"/>
      <c r="J64" s="313"/>
    </row>
    <row r="65" spans="1:10" ht="12.75">
      <c r="A65" s="309"/>
      <c r="B65" s="309"/>
      <c r="C65" s="309"/>
      <c r="D65" s="309"/>
      <c r="E65" s="309"/>
      <c r="F65" s="309"/>
      <c r="G65" s="309"/>
      <c r="H65" s="309"/>
      <c r="I65" s="309"/>
      <c r="J65" s="309"/>
    </row>
    <row r="66" spans="1:10" ht="12.75">
      <c r="A66" s="309"/>
      <c r="B66" s="309"/>
      <c r="C66" s="309"/>
      <c r="D66" s="309"/>
      <c r="E66" s="309"/>
      <c r="F66" s="309"/>
      <c r="G66" s="309"/>
      <c r="H66" s="309"/>
      <c r="I66" s="309"/>
      <c r="J66" s="309"/>
    </row>
    <row r="67" spans="1:10" ht="12.75">
      <c r="A67" s="309"/>
      <c r="B67" s="309"/>
      <c r="C67" s="309"/>
      <c r="D67" s="309"/>
      <c r="E67" s="309"/>
      <c r="F67" s="309"/>
      <c r="G67" s="309"/>
      <c r="H67" s="309"/>
      <c r="I67" s="309"/>
      <c r="J67" s="309"/>
    </row>
    <row r="68" spans="1:10" ht="12.75">
      <c r="A68" s="309"/>
      <c r="B68" s="309"/>
      <c r="C68" s="309"/>
      <c r="D68" s="309"/>
      <c r="E68" s="309"/>
      <c r="F68" s="309"/>
      <c r="G68" s="309"/>
      <c r="H68" s="309"/>
      <c r="I68" s="309"/>
      <c r="J68" s="309"/>
    </row>
    <row r="69" spans="1:10" ht="12.75">
      <c r="A69" s="309"/>
      <c r="B69" s="309"/>
      <c r="C69" s="309"/>
      <c r="D69" s="309"/>
      <c r="E69" s="309"/>
      <c r="F69" s="309"/>
      <c r="G69" s="309"/>
      <c r="H69" s="309"/>
      <c r="I69" s="309"/>
      <c r="J69" s="309"/>
    </row>
  </sheetData>
  <sheetProtection/>
  <mergeCells count="36">
    <mergeCell ref="B62:C62"/>
    <mergeCell ref="A64:J64"/>
    <mergeCell ref="A65:J69"/>
    <mergeCell ref="A30:J30"/>
    <mergeCell ref="A31:A55"/>
    <mergeCell ref="B55:C55"/>
    <mergeCell ref="A56:J56"/>
    <mergeCell ref="A57:A62"/>
    <mergeCell ref="B57:C57"/>
    <mergeCell ref="B58:C58"/>
    <mergeCell ref="B59:C59"/>
    <mergeCell ref="B60:C60"/>
    <mergeCell ref="B61:C61"/>
    <mergeCell ref="A18:J18"/>
    <mergeCell ref="A19:A23"/>
    <mergeCell ref="B23:C23"/>
    <mergeCell ref="A24:J24"/>
    <mergeCell ref="A25:A29"/>
    <mergeCell ref="B29:C29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F37" sqref="F37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541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38.25">
      <c r="A31" s="312"/>
      <c r="B31" s="10" t="s">
        <v>542</v>
      </c>
      <c r="C31" s="8">
        <v>2006</v>
      </c>
      <c r="D31" s="9">
        <v>193072.11</v>
      </c>
      <c r="E31" s="17">
        <v>0.03</v>
      </c>
      <c r="F31" s="31">
        <v>52129.469699999994</v>
      </c>
      <c r="G31" s="19">
        <v>140942.6403</v>
      </c>
      <c r="H31" s="17">
        <v>0.03</v>
      </c>
      <c r="I31" s="18">
        <v>5792.163299999999</v>
      </c>
      <c r="J31" s="20">
        <v>135150.477</v>
      </c>
    </row>
    <row r="32" spans="1:10" ht="25.5">
      <c r="A32" s="312"/>
      <c r="B32" s="10" t="s">
        <v>543</v>
      </c>
      <c r="C32" s="8">
        <v>2007</v>
      </c>
      <c r="D32" s="9">
        <v>144547.03</v>
      </c>
      <c r="E32" s="17">
        <v>0.03</v>
      </c>
      <c r="F32" s="31">
        <v>34691.2872</v>
      </c>
      <c r="G32" s="19">
        <v>109855.7428</v>
      </c>
      <c r="H32" s="17">
        <v>0.03</v>
      </c>
      <c r="I32" s="18">
        <v>4336.4109</v>
      </c>
      <c r="J32" s="20">
        <v>105519.3319</v>
      </c>
    </row>
    <row r="33" spans="1:10" ht="38.25">
      <c r="A33" s="312"/>
      <c r="B33" s="10" t="s">
        <v>542</v>
      </c>
      <c r="C33" s="8">
        <v>2007</v>
      </c>
      <c r="D33" s="9">
        <v>325809.72</v>
      </c>
      <c r="E33" s="17">
        <v>0.03</v>
      </c>
      <c r="F33" s="31">
        <v>78194.33279999999</v>
      </c>
      <c r="G33" s="19">
        <v>247615.3872</v>
      </c>
      <c r="H33" s="17">
        <v>0.03</v>
      </c>
      <c r="I33" s="18">
        <v>9774.291599999999</v>
      </c>
      <c r="J33" s="20">
        <v>237841.0956</v>
      </c>
    </row>
    <row r="34" spans="1:10" ht="38.25">
      <c r="A34" s="312"/>
      <c r="B34" s="10" t="s">
        <v>542</v>
      </c>
      <c r="C34" s="8">
        <v>2008</v>
      </c>
      <c r="D34" s="9">
        <v>11787.65</v>
      </c>
      <c r="E34" s="17">
        <v>0.03</v>
      </c>
      <c r="F34" s="31">
        <v>2475.4065</v>
      </c>
      <c r="G34" s="19">
        <v>9312.2435</v>
      </c>
      <c r="H34" s="17">
        <v>0.03</v>
      </c>
      <c r="I34" s="18">
        <v>353.62949999999995</v>
      </c>
      <c r="J34" s="20">
        <v>8958.614000000001</v>
      </c>
    </row>
    <row r="35" spans="1:10" ht="12.75">
      <c r="A35" s="312"/>
      <c r="B35" s="10" t="s">
        <v>544</v>
      </c>
      <c r="C35" s="8">
        <v>2013</v>
      </c>
      <c r="D35" s="9">
        <v>4404.4</v>
      </c>
      <c r="E35" s="17">
        <v>0.03</v>
      </c>
      <c r="F35" s="31">
        <v>264.26399999999995</v>
      </c>
      <c r="G35" s="19">
        <v>4140.1359999999995</v>
      </c>
      <c r="H35" s="17">
        <v>0.03</v>
      </c>
      <c r="I35" s="18">
        <v>132.13199999999998</v>
      </c>
      <c r="J35" s="20">
        <v>4008.0039999999995</v>
      </c>
    </row>
    <row r="36" spans="1:10" ht="12.75">
      <c r="A36" s="312"/>
      <c r="B36" s="10" t="s">
        <v>544</v>
      </c>
      <c r="C36" s="8">
        <v>2014</v>
      </c>
      <c r="D36" s="9">
        <v>4611.6</v>
      </c>
      <c r="E36" s="17">
        <v>0.03</v>
      </c>
      <c r="F36" s="31">
        <v>138.348</v>
      </c>
      <c r="G36" s="19">
        <v>4473.252</v>
      </c>
      <c r="H36" s="17">
        <v>0.03</v>
      </c>
      <c r="I36" s="18">
        <v>138.348</v>
      </c>
      <c r="J36" s="20">
        <v>4334.904</v>
      </c>
    </row>
    <row r="37" spans="1:10" ht="12.75">
      <c r="A37" s="312"/>
      <c r="B37" s="314" t="s">
        <v>610</v>
      </c>
      <c r="C37" s="314"/>
      <c r="D37" s="30">
        <v>684232.51</v>
      </c>
      <c r="E37" s="29"/>
      <c r="F37" s="30">
        <v>167893.1082</v>
      </c>
      <c r="G37" s="30">
        <v>516339.40179999993</v>
      </c>
      <c r="H37" s="24"/>
      <c r="I37" s="30">
        <v>20526.975300000002</v>
      </c>
      <c r="J37" s="30">
        <v>495812.4265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611</v>
      </c>
      <c r="B39" s="310" t="s">
        <v>612</v>
      </c>
      <c r="C39" s="310"/>
      <c r="D39" s="28">
        <v>0</v>
      </c>
      <c r="E39" s="17">
        <v>0.03</v>
      </c>
      <c r="F39" s="18">
        <v>0</v>
      </c>
      <c r="G39" s="19">
        <v>0</v>
      </c>
      <c r="H39" s="17">
        <v>0.03</v>
      </c>
      <c r="I39" s="18">
        <v>0</v>
      </c>
      <c r="J39" s="20">
        <v>0</v>
      </c>
    </row>
    <row r="40" spans="1:10" ht="12.75">
      <c r="A40" s="312"/>
      <c r="B40" s="310" t="s">
        <v>613</v>
      </c>
      <c r="C40" s="310"/>
      <c r="D40" s="28">
        <v>0</v>
      </c>
      <c r="E40" s="29"/>
      <c r="F40" s="18">
        <v>0</v>
      </c>
      <c r="G40" s="19">
        <v>0</v>
      </c>
      <c r="H40" s="29"/>
      <c r="I40" s="18">
        <v>0</v>
      </c>
      <c r="J40" s="19">
        <v>0</v>
      </c>
    </row>
    <row r="41" spans="1:10" ht="12.75">
      <c r="A41" s="312"/>
      <c r="B41" s="310" t="s">
        <v>614</v>
      </c>
      <c r="C41" s="310"/>
      <c r="D41" s="28">
        <v>0</v>
      </c>
      <c r="E41" s="29"/>
      <c r="F41" s="18">
        <v>0</v>
      </c>
      <c r="G41" s="19">
        <v>0</v>
      </c>
      <c r="H41" s="29"/>
      <c r="I41" s="18">
        <v>0</v>
      </c>
      <c r="J41" s="19">
        <v>0</v>
      </c>
    </row>
    <row r="42" spans="1:10" ht="12.75">
      <c r="A42" s="312"/>
      <c r="B42" s="310" t="s">
        <v>619</v>
      </c>
      <c r="C42" s="310"/>
      <c r="D42" s="28">
        <v>684232.51</v>
      </c>
      <c r="E42" s="29"/>
      <c r="F42" s="28">
        <v>167893.1082</v>
      </c>
      <c r="G42" s="28">
        <v>516339.40179999993</v>
      </c>
      <c r="H42" s="29"/>
      <c r="I42" s="18">
        <v>20526.975300000002</v>
      </c>
      <c r="J42" s="19">
        <v>495812.4265</v>
      </c>
    </row>
    <row r="43" spans="1:10" ht="12.75">
      <c r="A43" s="312"/>
      <c r="B43" s="310" t="s">
        <v>178</v>
      </c>
      <c r="C43" s="310"/>
      <c r="D43" s="29"/>
      <c r="E43" s="29"/>
      <c r="F43" s="29"/>
      <c r="G43" s="29"/>
      <c r="H43" s="18">
        <v>0</v>
      </c>
      <c r="I43" s="18">
        <v>0</v>
      </c>
      <c r="J43" s="19">
        <v>0</v>
      </c>
    </row>
    <row r="44" spans="1:10" ht="12.75">
      <c r="A44" s="312"/>
      <c r="B44" s="314" t="s">
        <v>584</v>
      </c>
      <c r="C44" s="314"/>
      <c r="D44" s="30">
        <v>684232.51</v>
      </c>
      <c r="E44" s="29"/>
      <c r="F44" s="30">
        <v>167893.1082</v>
      </c>
      <c r="G44" s="30">
        <v>516339.40179999993</v>
      </c>
      <c r="H44" s="30">
        <v>0</v>
      </c>
      <c r="I44" s="30">
        <v>20526.975300000002</v>
      </c>
      <c r="J44" s="30">
        <v>495812.4265</v>
      </c>
    </row>
    <row r="45" spans="1:9" ht="12.75">
      <c r="A45" s="33"/>
      <c r="B45" s="34"/>
      <c r="C45" s="34"/>
      <c r="D45" s="35"/>
      <c r="E45" s="35"/>
      <c r="F45" s="36"/>
      <c r="G45" s="36"/>
      <c r="H45" s="36"/>
      <c r="I45" s="36"/>
    </row>
    <row r="46" spans="1:10" ht="12.75">
      <c r="A46" s="313" t="s">
        <v>620</v>
      </c>
      <c r="B46" s="313"/>
      <c r="C46" s="313"/>
      <c r="D46" s="313"/>
      <c r="E46" s="313"/>
      <c r="F46" s="313"/>
      <c r="G46" s="313"/>
      <c r="H46" s="313"/>
      <c r="I46" s="313"/>
      <c r="J46" s="313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0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</row>
    <row r="51" spans="1:10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41:C41"/>
    <mergeCell ref="B42:C42"/>
    <mergeCell ref="B43:C43"/>
    <mergeCell ref="A18:J18"/>
    <mergeCell ref="A19:A23"/>
    <mergeCell ref="B23:C23"/>
    <mergeCell ref="A24:J24"/>
    <mergeCell ref="A25:A28"/>
    <mergeCell ref="B28:C28"/>
    <mergeCell ref="B44:C44"/>
    <mergeCell ref="A46:J46"/>
    <mergeCell ref="A47:J51"/>
    <mergeCell ref="A29:J29"/>
    <mergeCell ref="A30:A37"/>
    <mergeCell ref="B37:C37"/>
    <mergeCell ref="A38:J38"/>
    <mergeCell ref="A39:A44"/>
    <mergeCell ref="B39:C39"/>
    <mergeCell ref="B40:C4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00390625" style="7" bestFit="1" customWidth="1"/>
    <col min="4" max="4" width="14.71093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4.7109375" style="7" bestFit="1" customWidth="1"/>
    <col min="9" max="9" width="20.7109375" style="7" bestFit="1" customWidth="1"/>
    <col min="10" max="10" width="14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2081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34.5">
      <c r="A13" s="317"/>
      <c r="B13" s="268" t="s">
        <v>2082</v>
      </c>
      <c r="C13" s="12">
        <v>1989</v>
      </c>
      <c r="D13" s="16">
        <v>216911.9</v>
      </c>
      <c r="E13" s="17">
        <v>0.03</v>
      </c>
      <c r="F13" s="18">
        <v>169191.28199999998</v>
      </c>
      <c r="G13" s="19">
        <v>47720.61800000002</v>
      </c>
      <c r="H13" s="17">
        <v>0.03</v>
      </c>
      <c r="I13" s="18">
        <v>6507.357</v>
      </c>
      <c r="J13" s="20">
        <v>41213.26100000001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216911.9</v>
      </c>
      <c r="E17" s="24"/>
      <c r="F17" s="23">
        <v>169191.28199999998</v>
      </c>
      <c r="G17" s="23">
        <v>47720.61800000002</v>
      </c>
      <c r="H17" s="24"/>
      <c r="I17" s="23">
        <v>6507.357</v>
      </c>
      <c r="J17" s="23">
        <v>41213.26100000001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12.75">
      <c r="A31" s="312"/>
      <c r="B31" s="10"/>
      <c r="C31" s="8"/>
      <c r="D31" s="9"/>
      <c r="E31" s="17">
        <v>0.03</v>
      </c>
      <c r="F31" s="31">
        <v>0</v>
      </c>
      <c r="G31" s="19">
        <v>0</v>
      </c>
      <c r="H31" s="17">
        <v>0.03</v>
      </c>
      <c r="I31" s="18">
        <v>0</v>
      </c>
      <c r="J31" s="20">
        <v>0</v>
      </c>
    </row>
    <row r="32" spans="1:10" ht="12.75">
      <c r="A32" s="312"/>
      <c r="B32" s="10"/>
      <c r="C32" s="8"/>
      <c r="D32" s="9"/>
      <c r="E32" s="17">
        <v>0.03</v>
      </c>
      <c r="F32" s="31">
        <v>0</v>
      </c>
      <c r="G32" s="19">
        <v>0</v>
      </c>
      <c r="H32" s="17">
        <v>0.03</v>
      </c>
      <c r="I32" s="18">
        <v>0</v>
      </c>
      <c r="J32" s="20">
        <v>0</v>
      </c>
    </row>
    <row r="33" spans="1:10" ht="12.75">
      <c r="A33" s="312"/>
      <c r="B33" s="10"/>
      <c r="C33" s="8"/>
      <c r="D33" s="9"/>
      <c r="E33" s="17">
        <v>0.03</v>
      </c>
      <c r="F33" s="31">
        <v>0</v>
      </c>
      <c r="G33" s="19">
        <v>0</v>
      </c>
      <c r="H33" s="17">
        <v>0.03</v>
      </c>
      <c r="I33" s="18">
        <v>0</v>
      </c>
      <c r="J33" s="20">
        <v>0</v>
      </c>
    </row>
    <row r="34" spans="1:10" ht="12.75">
      <c r="A34" s="312"/>
      <c r="B34" s="10"/>
      <c r="C34" s="8"/>
      <c r="D34" s="9"/>
      <c r="E34" s="17">
        <v>0.03</v>
      </c>
      <c r="F34" s="31">
        <v>0</v>
      </c>
      <c r="G34" s="19">
        <v>0</v>
      </c>
      <c r="H34" s="17">
        <v>0.03</v>
      </c>
      <c r="I34" s="18">
        <v>0</v>
      </c>
      <c r="J34" s="20">
        <v>0</v>
      </c>
    </row>
    <row r="35" spans="1:10" ht="12.75">
      <c r="A35" s="312"/>
      <c r="B35" s="10"/>
      <c r="C35" s="8"/>
      <c r="D35" s="9"/>
      <c r="E35" s="17">
        <v>0.03</v>
      </c>
      <c r="F35" s="31">
        <v>0</v>
      </c>
      <c r="G35" s="19">
        <v>0</v>
      </c>
      <c r="H35" s="17">
        <v>0.03</v>
      </c>
      <c r="I35" s="18">
        <v>0</v>
      </c>
      <c r="J35" s="20">
        <v>0</v>
      </c>
    </row>
    <row r="36" spans="1:10" ht="12.75">
      <c r="A36" s="312"/>
      <c r="B36" s="10"/>
      <c r="C36" s="8"/>
      <c r="D36" s="9"/>
      <c r="E36" s="17">
        <v>0.03</v>
      </c>
      <c r="F36" s="31">
        <v>0</v>
      </c>
      <c r="G36" s="19">
        <v>0</v>
      </c>
      <c r="H36" s="17">
        <v>0.03</v>
      </c>
      <c r="I36" s="18">
        <v>0</v>
      </c>
      <c r="J36" s="20">
        <v>0</v>
      </c>
    </row>
    <row r="37" spans="1:10" ht="12.75">
      <c r="A37" s="312"/>
      <c r="B37" s="314" t="s">
        <v>610</v>
      </c>
      <c r="C37" s="314"/>
      <c r="D37" s="30">
        <v>0</v>
      </c>
      <c r="E37" s="29"/>
      <c r="F37" s="30">
        <v>0</v>
      </c>
      <c r="G37" s="30">
        <v>0</v>
      </c>
      <c r="H37" s="24"/>
      <c r="I37" s="30">
        <v>0</v>
      </c>
      <c r="J37" s="30">
        <v>0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611</v>
      </c>
      <c r="B39" s="310" t="s">
        <v>612</v>
      </c>
      <c r="C39" s="310"/>
      <c r="D39" s="28">
        <v>0</v>
      </c>
      <c r="E39" s="17">
        <v>0.03</v>
      </c>
      <c r="F39" s="18">
        <v>0</v>
      </c>
      <c r="G39" s="19">
        <v>0</v>
      </c>
      <c r="H39" s="17">
        <v>0.03</v>
      </c>
      <c r="I39" s="18">
        <v>0</v>
      </c>
      <c r="J39" s="20">
        <v>0</v>
      </c>
    </row>
    <row r="40" spans="1:10" ht="12.75">
      <c r="A40" s="312"/>
      <c r="B40" s="310" t="s">
        <v>613</v>
      </c>
      <c r="C40" s="310"/>
      <c r="D40" s="28">
        <v>216911.9</v>
      </c>
      <c r="E40" s="29"/>
      <c r="F40" s="18">
        <v>169191.28199999998</v>
      </c>
      <c r="G40" s="19">
        <v>47720.61800000002</v>
      </c>
      <c r="H40" s="29"/>
      <c r="I40" s="18">
        <v>6507.357</v>
      </c>
      <c r="J40" s="19">
        <v>41213.26100000001</v>
      </c>
    </row>
    <row r="41" spans="1:10" ht="12.75">
      <c r="A41" s="312"/>
      <c r="B41" s="310" t="s">
        <v>614</v>
      </c>
      <c r="C41" s="310"/>
      <c r="D41" s="28">
        <v>0</v>
      </c>
      <c r="E41" s="29"/>
      <c r="F41" s="18">
        <v>0</v>
      </c>
      <c r="G41" s="19">
        <v>0</v>
      </c>
      <c r="H41" s="29"/>
      <c r="I41" s="18">
        <v>0</v>
      </c>
      <c r="J41" s="19">
        <v>0</v>
      </c>
    </row>
    <row r="42" spans="1:10" ht="12.75">
      <c r="A42" s="312"/>
      <c r="B42" s="310" t="s">
        <v>619</v>
      </c>
      <c r="C42" s="310"/>
      <c r="D42" s="28">
        <v>0</v>
      </c>
      <c r="E42" s="29"/>
      <c r="F42" s="28">
        <v>0</v>
      </c>
      <c r="G42" s="28">
        <v>0</v>
      </c>
      <c r="H42" s="29"/>
      <c r="I42" s="18">
        <v>0</v>
      </c>
      <c r="J42" s="19">
        <v>0</v>
      </c>
    </row>
    <row r="43" spans="1:10" ht="12.75">
      <c r="A43" s="312"/>
      <c r="B43" s="310" t="s">
        <v>178</v>
      </c>
      <c r="C43" s="310"/>
      <c r="D43" s="29"/>
      <c r="E43" s="29"/>
      <c r="F43" s="29"/>
      <c r="G43" s="29"/>
      <c r="H43" s="18">
        <v>0</v>
      </c>
      <c r="I43" s="18">
        <v>0</v>
      </c>
      <c r="J43" s="19">
        <v>0</v>
      </c>
    </row>
    <row r="44" spans="1:10" ht="12.75">
      <c r="A44" s="312"/>
      <c r="B44" s="314" t="s">
        <v>584</v>
      </c>
      <c r="C44" s="314"/>
      <c r="D44" s="30">
        <v>216911.9</v>
      </c>
      <c r="E44" s="29"/>
      <c r="F44" s="30">
        <v>169191.28199999998</v>
      </c>
      <c r="G44" s="30">
        <v>47720.61800000002</v>
      </c>
      <c r="H44" s="30">
        <v>0</v>
      </c>
      <c r="I44" s="30">
        <v>6507.357</v>
      </c>
      <c r="J44" s="30">
        <v>41213.26100000001</v>
      </c>
    </row>
    <row r="45" spans="1:9" ht="12.75">
      <c r="A45" s="33"/>
      <c r="B45" s="34"/>
      <c r="C45" s="34"/>
      <c r="D45" s="35"/>
      <c r="E45" s="35"/>
      <c r="F45" s="36"/>
      <c r="G45" s="36"/>
      <c r="H45" s="36"/>
      <c r="I45" s="36"/>
    </row>
    <row r="46" spans="1:10" ht="12.75">
      <c r="A46" s="313" t="s">
        <v>620</v>
      </c>
      <c r="B46" s="313"/>
      <c r="C46" s="313"/>
      <c r="D46" s="313"/>
      <c r="E46" s="313"/>
      <c r="F46" s="313"/>
      <c r="G46" s="313"/>
      <c r="H46" s="313"/>
      <c r="I46" s="313"/>
      <c r="J46" s="313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0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</row>
    <row r="51" spans="1:10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</row>
  </sheetData>
  <sheetProtection/>
  <mergeCells count="36">
    <mergeCell ref="B44:C44"/>
    <mergeCell ref="A46:J46"/>
    <mergeCell ref="A47:J51"/>
    <mergeCell ref="A29:J29"/>
    <mergeCell ref="A30:A37"/>
    <mergeCell ref="B37:C37"/>
    <mergeCell ref="A38:J38"/>
    <mergeCell ref="A39:A44"/>
    <mergeCell ref="B39:C39"/>
    <mergeCell ref="B40:C40"/>
    <mergeCell ref="B41:C41"/>
    <mergeCell ref="B42:C42"/>
    <mergeCell ref="B43:C43"/>
    <mergeCell ref="A18:J18"/>
    <mergeCell ref="A19:A23"/>
    <mergeCell ref="B23:C23"/>
    <mergeCell ref="A24:J24"/>
    <mergeCell ref="A25:A28"/>
    <mergeCell ref="B28:C28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2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547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546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0.02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0.02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0.02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0.02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94.5">
      <c r="A26" s="317"/>
      <c r="B26" s="26" t="s">
        <v>1822</v>
      </c>
      <c r="C26" s="27">
        <v>2016</v>
      </c>
      <c r="D26" s="28">
        <v>14693.8</v>
      </c>
      <c r="E26" s="29"/>
      <c r="F26" s="29"/>
      <c r="G26" s="29"/>
      <c r="H26" s="17">
        <v>0</v>
      </c>
      <c r="I26" s="18">
        <v>0</v>
      </c>
      <c r="J26" s="20">
        <v>14693.8</v>
      </c>
    </row>
    <row r="27" spans="1:10" ht="12.75">
      <c r="A27" s="318"/>
      <c r="B27" s="304" t="s">
        <v>177</v>
      </c>
      <c r="C27" s="305"/>
      <c r="D27" s="30">
        <v>14693.8</v>
      </c>
      <c r="E27" s="29"/>
      <c r="F27" s="29"/>
      <c r="G27" s="29"/>
      <c r="H27" s="24"/>
      <c r="I27" s="30">
        <v>0</v>
      </c>
      <c r="J27" s="30">
        <v>14693.8</v>
      </c>
    </row>
    <row r="28" spans="1:10" ht="12.75">
      <c r="A28" s="311"/>
      <c r="B28" s="311"/>
      <c r="C28" s="311"/>
      <c r="D28" s="311"/>
      <c r="E28" s="311"/>
      <c r="F28" s="311"/>
      <c r="G28" s="311"/>
      <c r="H28" s="311"/>
      <c r="I28" s="311"/>
      <c r="J28" s="311"/>
    </row>
    <row r="29" spans="1:10" ht="12.75">
      <c r="A29" s="312" t="s">
        <v>609</v>
      </c>
      <c r="B29" s="81" t="s">
        <v>608</v>
      </c>
      <c r="C29" s="81" t="s">
        <v>600</v>
      </c>
      <c r="D29" s="81" t="s">
        <v>583</v>
      </c>
      <c r="E29" s="84" t="s">
        <v>602</v>
      </c>
      <c r="F29" s="84" t="s">
        <v>1142</v>
      </c>
      <c r="G29" s="84" t="s">
        <v>2916</v>
      </c>
      <c r="H29" s="84" t="s">
        <v>618</v>
      </c>
      <c r="I29" s="84" t="s">
        <v>1143</v>
      </c>
      <c r="J29" s="84" t="s">
        <v>2917</v>
      </c>
    </row>
    <row r="30" spans="1:10" ht="12.75">
      <c r="A30" s="312"/>
      <c r="B30" s="10" t="s">
        <v>548</v>
      </c>
      <c r="C30" s="8">
        <v>2006</v>
      </c>
      <c r="D30" s="9">
        <v>18683.51</v>
      </c>
      <c r="E30" s="17">
        <v>0.02</v>
      </c>
      <c r="F30" s="31">
        <v>3363.0318</v>
      </c>
      <c r="G30" s="19">
        <v>15320.478199999998</v>
      </c>
      <c r="H30" s="17">
        <v>0.03</v>
      </c>
      <c r="I30" s="18">
        <v>560.5052999999999</v>
      </c>
      <c r="J30" s="20">
        <v>14759.972899999997</v>
      </c>
    </row>
    <row r="31" spans="1:10" ht="25.5">
      <c r="A31" s="312"/>
      <c r="B31" s="10" t="s">
        <v>549</v>
      </c>
      <c r="C31" s="8">
        <v>2007</v>
      </c>
      <c r="D31" s="9">
        <v>139263.03</v>
      </c>
      <c r="E31" s="17">
        <v>0.02</v>
      </c>
      <c r="F31" s="31">
        <v>22282.0848</v>
      </c>
      <c r="G31" s="19">
        <v>116980.9452</v>
      </c>
      <c r="H31" s="17">
        <v>0.03</v>
      </c>
      <c r="I31" s="18">
        <v>4177.890899999999</v>
      </c>
      <c r="J31" s="20">
        <v>112803.0543</v>
      </c>
    </row>
    <row r="32" spans="1:10" ht="12.75">
      <c r="A32" s="312"/>
      <c r="B32" s="10" t="s">
        <v>548</v>
      </c>
      <c r="C32" s="8">
        <v>2007</v>
      </c>
      <c r="D32" s="9">
        <v>34421.31</v>
      </c>
      <c r="E32" s="17">
        <v>0.02</v>
      </c>
      <c r="F32" s="31">
        <v>5507.4096</v>
      </c>
      <c r="G32" s="19">
        <v>28913.9004</v>
      </c>
      <c r="H32" s="17">
        <v>0.02</v>
      </c>
      <c r="I32" s="18">
        <v>688.4262</v>
      </c>
      <c r="J32" s="20">
        <v>28225.474199999997</v>
      </c>
    </row>
    <row r="33" spans="1:10" ht="38.25">
      <c r="A33" s="312"/>
      <c r="B33" s="10" t="s">
        <v>550</v>
      </c>
      <c r="C33" s="8">
        <v>2008</v>
      </c>
      <c r="D33" s="9">
        <v>10200</v>
      </c>
      <c r="E33" s="17">
        <v>0.02</v>
      </c>
      <c r="F33" s="31">
        <v>1428</v>
      </c>
      <c r="G33" s="19">
        <v>8772</v>
      </c>
      <c r="H33" s="17">
        <v>0.02</v>
      </c>
      <c r="I33" s="18">
        <v>204</v>
      </c>
      <c r="J33" s="20">
        <v>8568</v>
      </c>
    </row>
    <row r="34" spans="1:10" ht="12.75">
      <c r="A34" s="312"/>
      <c r="B34" s="10" t="s">
        <v>548</v>
      </c>
      <c r="C34" s="8">
        <v>2008</v>
      </c>
      <c r="D34" s="9">
        <v>5384.4</v>
      </c>
      <c r="E34" s="17">
        <v>0.02</v>
      </c>
      <c r="F34" s="31">
        <v>753.8159999999999</v>
      </c>
      <c r="G34" s="19">
        <v>4630.584</v>
      </c>
      <c r="H34" s="17">
        <v>0.03</v>
      </c>
      <c r="I34" s="18">
        <v>161.53199999999998</v>
      </c>
      <c r="J34" s="20">
        <v>4469.052</v>
      </c>
    </row>
    <row r="35" spans="1:10" ht="12.75">
      <c r="A35" s="312"/>
      <c r="B35" s="10" t="s">
        <v>548</v>
      </c>
      <c r="C35" s="8">
        <v>2009</v>
      </c>
      <c r="D35" s="9">
        <v>78979.47</v>
      </c>
      <c r="E35" s="17">
        <v>0.02</v>
      </c>
      <c r="F35" s="31">
        <v>9477.5364</v>
      </c>
      <c r="G35" s="19">
        <v>69501.9336</v>
      </c>
      <c r="H35" s="17">
        <v>0.03</v>
      </c>
      <c r="I35" s="18">
        <v>2369.3840999999998</v>
      </c>
      <c r="J35" s="20">
        <v>67132.54950000001</v>
      </c>
    </row>
    <row r="36" spans="1:10" ht="12.75">
      <c r="A36" s="312"/>
      <c r="B36" s="10" t="s">
        <v>548</v>
      </c>
      <c r="C36" s="8">
        <v>2010</v>
      </c>
      <c r="D36" s="9">
        <v>20022.04</v>
      </c>
      <c r="E36" s="17">
        <v>0.02</v>
      </c>
      <c r="F36" s="31">
        <v>2002.2040000000002</v>
      </c>
      <c r="G36" s="19">
        <v>18019.836</v>
      </c>
      <c r="H36" s="17">
        <v>0.03</v>
      </c>
      <c r="I36" s="18">
        <v>600.6612</v>
      </c>
      <c r="J36" s="20">
        <v>17419.1748</v>
      </c>
    </row>
    <row r="37" spans="1:10" ht="76.5">
      <c r="A37" s="312"/>
      <c r="B37" s="10" t="s">
        <v>551</v>
      </c>
      <c r="C37" s="8">
        <v>2011</v>
      </c>
      <c r="D37" s="9">
        <v>7000</v>
      </c>
      <c r="E37" s="17">
        <v>0.02</v>
      </c>
      <c r="F37" s="31">
        <v>560</v>
      </c>
      <c r="G37" s="19">
        <v>6440</v>
      </c>
      <c r="H37" s="17">
        <v>0.03</v>
      </c>
      <c r="I37" s="18">
        <v>210</v>
      </c>
      <c r="J37" s="20">
        <v>6230</v>
      </c>
    </row>
    <row r="38" spans="1:10" ht="12.75">
      <c r="A38" s="312"/>
      <c r="B38" s="10" t="s">
        <v>548</v>
      </c>
      <c r="C38" s="8">
        <v>2013</v>
      </c>
      <c r="D38" s="9">
        <v>11371.76</v>
      </c>
      <c r="E38" s="17">
        <v>0.02</v>
      </c>
      <c r="F38" s="31">
        <v>454.8704</v>
      </c>
      <c r="G38" s="19">
        <v>10916.8896</v>
      </c>
      <c r="H38" s="17">
        <v>0.02</v>
      </c>
      <c r="I38" s="18">
        <v>227.4352</v>
      </c>
      <c r="J38" s="20">
        <v>10689.4544</v>
      </c>
    </row>
    <row r="39" spans="1:10" ht="12.75">
      <c r="A39" s="312"/>
      <c r="B39" s="314" t="s">
        <v>610</v>
      </c>
      <c r="C39" s="314"/>
      <c r="D39" s="30">
        <v>325325.51999999996</v>
      </c>
      <c r="E39" s="29"/>
      <c r="F39" s="30">
        <v>45828.952999999994</v>
      </c>
      <c r="G39" s="30">
        <v>279496.56700000004</v>
      </c>
      <c r="H39" s="24"/>
      <c r="I39" s="30">
        <v>9199.8349</v>
      </c>
      <c r="J39" s="30">
        <v>270296.7321</v>
      </c>
    </row>
    <row r="40" spans="1:10" ht="12.75">
      <c r="A40" s="311"/>
      <c r="B40" s="311"/>
      <c r="C40" s="311"/>
      <c r="D40" s="311"/>
      <c r="E40" s="311"/>
      <c r="F40" s="311"/>
      <c r="G40" s="311"/>
      <c r="H40" s="311"/>
      <c r="I40" s="311"/>
      <c r="J40" s="311"/>
    </row>
    <row r="41" spans="1:10" ht="12.75">
      <c r="A41" s="312" t="s">
        <v>611</v>
      </c>
      <c r="B41" s="310" t="s">
        <v>612</v>
      </c>
      <c r="C41" s="310"/>
      <c r="D41" s="28">
        <v>0</v>
      </c>
      <c r="E41" s="17">
        <v>0.02</v>
      </c>
      <c r="F41" s="18">
        <v>0</v>
      </c>
      <c r="G41" s="19">
        <v>0</v>
      </c>
      <c r="H41" s="17">
        <v>0.03</v>
      </c>
      <c r="I41" s="18">
        <v>0</v>
      </c>
      <c r="J41" s="20">
        <v>0</v>
      </c>
    </row>
    <row r="42" spans="1:10" ht="12.75">
      <c r="A42" s="312"/>
      <c r="B42" s="310" t="s">
        <v>613</v>
      </c>
      <c r="C42" s="310"/>
      <c r="D42" s="28">
        <v>0</v>
      </c>
      <c r="E42" s="29"/>
      <c r="F42" s="18">
        <v>0</v>
      </c>
      <c r="G42" s="19">
        <v>0</v>
      </c>
      <c r="H42" s="29"/>
      <c r="I42" s="18">
        <v>0</v>
      </c>
      <c r="J42" s="19">
        <v>0</v>
      </c>
    </row>
    <row r="43" spans="1:10" ht="12.75">
      <c r="A43" s="312"/>
      <c r="B43" s="310" t="s">
        <v>614</v>
      </c>
      <c r="C43" s="310"/>
      <c r="D43" s="28">
        <v>0</v>
      </c>
      <c r="E43" s="29"/>
      <c r="F43" s="18">
        <v>0</v>
      </c>
      <c r="G43" s="19">
        <v>0</v>
      </c>
      <c r="H43" s="29"/>
      <c r="I43" s="18">
        <v>0</v>
      </c>
      <c r="J43" s="19">
        <v>0</v>
      </c>
    </row>
    <row r="44" spans="1:10" ht="12.75">
      <c r="A44" s="312"/>
      <c r="B44" s="310" t="s">
        <v>619</v>
      </c>
      <c r="C44" s="310"/>
      <c r="D44" s="28">
        <v>325325.51999999996</v>
      </c>
      <c r="E44" s="29"/>
      <c r="F44" s="28">
        <v>45828.952999999994</v>
      </c>
      <c r="G44" s="28">
        <v>279496.56700000004</v>
      </c>
      <c r="H44" s="29"/>
      <c r="I44" s="18">
        <v>9199.8349</v>
      </c>
      <c r="J44" s="19">
        <v>270296.7321</v>
      </c>
    </row>
    <row r="45" spans="1:10" ht="12.75">
      <c r="A45" s="312"/>
      <c r="B45" s="310" t="s">
        <v>178</v>
      </c>
      <c r="C45" s="310"/>
      <c r="D45" s="29"/>
      <c r="E45" s="29"/>
      <c r="F45" s="29"/>
      <c r="G45" s="29"/>
      <c r="H45" s="18">
        <v>14693.8</v>
      </c>
      <c r="I45" s="18">
        <v>0</v>
      </c>
      <c r="J45" s="19">
        <v>14693.8</v>
      </c>
    </row>
    <row r="46" spans="1:10" ht="12.75">
      <c r="A46" s="312"/>
      <c r="B46" s="314" t="s">
        <v>584</v>
      </c>
      <c r="C46" s="314"/>
      <c r="D46" s="30">
        <v>325325.51999999996</v>
      </c>
      <c r="E46" s="29"/>
      <c r="F46" s="30">
        <v>45828.952999999994</v>
      </c>
      <c r="G46" s="30">
        <v>279496.56700000004</v>
      </c>
      <c r="H46" s="30">
        <v>14693.8</v>
      </c>
      <c r="I46" s="30">
        <v>9199.8349</v>
      </c>
      <c r="J46" s="30">
        <v>284990.5321</v>
      </c>
    </row>
    <row r="47" spans="1:9" ht="12.75">
      <c r="A47" s="33"/>
      <c r="B47" s="34"/>
      <c r="C47" s="34"/>
      <c r="D47" s="35"/>
      <c r="E47" s="35"/>
      <c r="F47" s="36"/>
      <c r="G47" s="36"/>
      <c r="H47" s="36"/>
      <c r="I47" s="36"/>
    </row>
    <row r="48" spans="1:10" ht="12.75">
      <c r="A48" s="313" t="s">
        <v>620</v>
      </c>
      <c r="B48" s="313"/>
      <c r="C48" s="313"/>
      <c r="D48" s="313"/>
      <c r="E48" s="313"/>
      <c r="F48" s="313"/>
      <c r="G48" s="313"/>
      <c r="H48" s="313"/>
      <c r="I48" s="313"/>
      <c r="J48" s="313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0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</row>
    <row r="51" spans="1:10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</row>
    <row r="52" spans="1:10" ht="12.75">
      <c r="A52" s="309"/>
      <c r="B52" s="309"/>
      <c r="C52" s="309"/>
      <c r="D52" s="309"/>
      <c r="E52" s="309"/>
      <c r="F52" s="309"/>
      <c r="G52" s="309"/>
      <c r="H52" s="309"/>
      <c r="I52" s="309"/>
      <c r="J52" s="309"/>
    </row>
    <row r="53" spans="1:10" ht="12.75">
      <c r="A53" s="309"/>
      <c r="B53" s="309"/>
      <c r="C53" s="309"/>
      <c r="D53" s="309"/>
      <c r="E53" s="309"/>
      <c r="F53" s="309"/>
      <c r="G53" s="309"/>
      <c r="H53" s="309"/>
      <c r="I53" s="309"/>
      <c r="J53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43:C43"/>
    <mergeCell ref="B44:C44"/>
    <mergeCell ref="B45:C45"/>
    <mergeCell ref="A18:J18"/>
    <mergeCell ref="A19:A23"/>
    <mergeCell ref="B23:C23"/>
    <mergeCell ref="A24:J24"/>
    <mergeCell ref="A25:A27"/>
    <mergeCell ref="B27:C27"/>
    <mergeCell ref="B46:C46"/>
    <mergeCell ref="A48:J48"/>
    <mergeCell ref="A49:J53"/>
    <mergeCell ref="A28:J28"/>
    <mergeCell ref="A29:A39"/>
    <mergeCell ref="B39:C39"/>
    <mergeCell ref="A40:J40"/>
    <mergeCell ref="A41:A46"/>
    <mergeCell ref="B41:C41"/>
    <mergeCell ref="B42:C42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26">
      <selection activeCell="A33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1330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2363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507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216</v>
      </c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40.5">
      <c r="A26" s="317"/>
      <c r="B26" s="26" t="s">
        <v>1798</v>
      </c>
      <c r="C26" s="27">
        <v>2016</v>
      </c>
      <c r="D26" s="28">
        <v>43.88</v>
      </c>
      <c r="E26" s="29"/>
      <c r="F26" s="29"/>
      <c r="G26" s="29"/>
      <c r="H26" s="17">
        <v>0</v>
      </c>
      <c r="I26" s="18">
        <v>0</v>
      </c>
      <c r="J26" s="20">
        <v>43.88</v>
      </c>
    </row>
    <row r="27" spans="1:10" ht="27">
      <c r="A27" s="317"/>
      <c r="B27" s="26" t="s">
        <v>1799</v>
      </c>
      <c r="C27" s="27">
        <v>2016</v>
      </c>
      <c r="D27" s="28">
        <v>3980.71</v>
      </c>
      <c r="E27" s="29"/>
      <c r="F27" s="29"/>
      <c r="G27" s="29"/>
      <c r="H27" s="17">
        <v>0</v>
      </c>
      <c r="I27" s="18">
        <v>0</v>
      </c>
      <c r="J27" s="20">
        <v>3980.71</v>
      </c>
    </row>
    <row r="28" spans="1:10" ht="67.5">
      <c r="A28" s="317"/>
      <c r="B28" s="26" t="s">
        <v>1800</v>
      </c>
      <c r="C28" s="27">
        <v>2016</v>
      </c>
      <c r="D28" s="28">
        <v>4003.66</v>
      </c>
      <c r="E28" s="29"/>
      <c r="F28" s="29"/>
      <c r="G28" s="29"/>
      <c r="H28" s="17">
        <v>0</v>
      </c>
      <c r="I28" s="18">
        <v>0</v>
      </c>
      <c r="J28" s="20">
        <v>4003.66</v>
      </c>
    </row>
    <row r="29" spans="1:10" ht="81">
      <c r="A29" s="317"/>
      <c r="B29" s="26" t="s">
        <v>1801</v>
      </c>
      <c r="C29" s="27">
        <v>2016</v>
      </c>
      <c r="D29" s="28">
        <v>610</v>
      </c>
      <c r="E29" s="29"/>
      <c r="F29" s="29"/>
      <c r="G29" s="29"/>
      <c r="H29" s="17">
        <v>0</v>
      </c>
      <c r="I29" s="18">
        <v>0</v>
      </c>
      <c r="J29" s="20">
        <v>610</v>
      </c>
    </row>
    <row r="30" spans="1:10" ht="40.5">
      <c r="A30" s="317"/>
      <c r="B30" s="26" t="s">
        <v>1802</v>
      </c>
      <c r="C30" s="27">
        <v>2016</v>
      </c>
      <c r="D30" s="28">
        <v>1160</v>
      </c>
      <c r="E30" s="29"/>
      <c r="F30" s="29"/>
      <c r="G30" s="29"/>
      <c r="H30" s="17">
        <v>0</v>
      </c>
      <c r="I30" s="18">
        <v>0</v>
      </c>
      <c r="J30" s="20">
        <v>1160</v>
      </c>
    </row>
    <row r="31" spans="1:10" ht="12.75">
      <c r="A31" s="318"/>
      <c r="B31" s="304" t="s">
        <v>177</v>
      </c>
      <c r="C31" s="305"/>
      <c r="D31" s="30">
        <v>9798.25</v>
      </c>
      <c r="E31" s="29"/>
      <c r="F31" s="29"/>
      <c r="G31" s="29"/>
      <c r="H31" s="24"/>
      <c r="I31" s="30">
        <v>0</v>
      </c>
      <c r="J31" s="30">
        <v>9798.25</v>
      </c>
    </row>
    <row r="32" spans="1:10" ht="12.75">
      <c r="A32" s="311"/>
      <c r="B32" s="311"/>
      <c r="C32" s="311"/>
      <c r="D32" s="311"/>
      <c r="E32" s="311"/>
      <c r="F32" s="311"/>
      <c r="G32" s="311"/>
      <c r="H32" s="311"/>
      <c r="I32" s="311"/>
      <c r="J32" s="311"/>
    </row>
    <row r="33" spans="1:10" ht="12.75">
      <c r="A33" s="312" t="s">
        <v>609</v>
      </c>
      <c r="B33" s="81" t="s">
        <v>608</v>
      </c>
      <c r="C33" s="81" t="s">
        <v>600</v>
      </c>
      <c r="D33" s="81" t="s">
        <v>583</v>
      </c>
      <c r="E33" s="84" t="s">
        <v>602</v>
      </c>
      <c r="F33" s="84" t="s">
        <v>1142</v>
      </c>
      <c r="G33" s="84" t="s">
        <v>2916</v>
      </c>
      <c r="H33" s="84" t="s">
        <v>618</v>
      </c>
      <c r="I33" s="84" t="s">
        <v>1143</v>
      </c>
      <c r="J33" s="84" t="s">
        <v>2917</v>
      </c>
    </row>
    <row r="34" spans="1:10" ht="12.75">
      <c r="A34" s="312"/>
      <c r="B34" s="10" t="s">
        <v>354</v>
      </c>
      <c r="C34" s="8">
        <v>2003</v>
      </c>
      <c r="D34" s="9">
        <v>18646.6</v>
      </c>
      <c r="E34" s="17">
        <v>0.03</v>
      </c>
      <c r="F34" s="31">
        <v>6712.775999999999</v>
      </c>
      <c r="G34" s="19">
        <v>11933.824</v>
      </c>
      <c r="H34" s="17">
        <v>0.02</v>
      </c>
      <c r="I34" s="18">
        <v>372.93199999999996</v>
      </c>
      <c r="J34" s="20">
        <v>11560.892</v>
      </c>
    </row>
    <row r="35" spans="1:10" ht="38.25">
      <c r="A35" s="312"/>
      <c r="B35" s="10" t="s">
        <v>355</v>
      </c>
      <c r="C35" s="8">
        <v>2004</v>
      </c>
      <c r="D35" s="9">
        <v>360</v>
      </c>
      <c r="E35" s="17">
        <v>0.03</v>
      </c>
      <c r="F35" s="31">
        <v>118.8</v>
      </c>
      <c r="G35" s="19">
        <v>241.2</v>
      </c>
      <c r="H35" s="17">
        <v>0.02</v>
      </c>
      <c r="I35" s="18">
        <v>7.2</v>
      </c>
      <c r="J35" s="20">
        <v>234</v>
      </c>
    </row>
    <row r="36" spans="1:10" ht="12.75">
      <c r="A36" s="312"/>
      <c r="B36" s="10" t="s">
        <v>354</v>
      </c>
      <c r="C36" s="8">
        <v>2004</v>
      </c>
      <c r="D36" s="9">
        <v>3810.39</v>
      </c>
      <c r="E36" s="17">
        <v>0.03</v>
      </c>
      <c r="F36" s="31">
        <v>1257.4287</v>
      </c>
      <c r="G36" s="19">
        <v>2552.9613</v>
      </c>
      <c r="H36" s="17">
        <v>0.02</v>
      </c>
      <c r="I36" s="18">
        <v>76.2078</v>
      </c>
      <c r="J36" s="20">
        <v>2476.7535</v>
      </c>
    </row>
    <row r="37" spans="1:10" ht="25.5">
      <c r="A37" s="312"/>
      <c r="B37" s="10" t="s">
        <v>356</v>
      </c>
      <c r="C37" s="8">
        <v>2004</v>
      </c>
      <c r="D37" s="9">
        <v>23679.6</v>
      </c>
      <c r="E37" s="17">
        <v>0.03</v>
      </c>
      <c r="F37" s="31">
        <v>7814.267999999999</v>
      </c>
      <c r="G37" s="19">
        <v>15865.331999999999</v>
      </c>
      <c r="H37" s="17">
        <v>0.02</v>
      </c>
      <c r="I37" s="18">
        <v>473.592</v>
      </c>
      <c r="J37" s="20">
        <v>15391.739999999998</v>
      </c>
    </row>
    <row r="38" spans="1:10" ht="25.5">
      <c r="A38" s="312"/>
      <c r="B38" s="10" t="s">
        <v>356</v>
      </c>
      <c r="C38" s="8">
        <v>2004</v>
      </c>
      <c r="D38" s="9">
        <v>1189.16</v>
      </c>
      <c r="E38" s="17">
        <v>0.03</v>
      </c>
      <c r="F38" s="31">
        <v>392.4228</v>
      </c>
      <c r="G38" s="19">
        <v>796.7372</v>
      </c>
      <c r="H38" s="17">
        <v>0.02</v>
      </c>
      <c r="I38" s="18">
        <v>23.7832</v>
      </c>
      <c r="J38" s="20">
        <v>772.9540000000001</v>
      </c>
    </row>
    <row r="39" spans="1:10" ht="51">
      <c r="A39" s="312"/>
      <c r="B39" s="10" t="s">
        <v>1577</v>
      </c>
      <c r="C39" s="8">
        <v>2004</v>
      </c>
      <c r="D39" s="9">
        <v>156</v>
      </c>
      <c r="E39" s="17">
        <v>0.03</v>
      </c>
      <c r="F39" s="31">
        <v>51.48</v>
      </c>
      <c r="G39" s="19">
        <v>104.52000000000001</v>
      </c>
      <c r="H39" s="17">
        <v>0.02</v>
      </c>
      <c r="I39" s="18">
        <v>3.12</v>
      </c>
      <c r="J39" s="20">
        <v>101.4</v>
      </c>
    </row>
    <row r="40" spans="1:10" ht="76.5">
      <c r="A40" s="312"/>
      <c r="B40" s="10" t="s">
        <v>357</v>
      </c>
      <c r="C40" s="8">
        <v>2004</v>
      </c>
      <c r="D40" s="9">
        <v>742.84</v>
      </c>
      <c r="E40" s="17">
        <v>0.03</v>
      </c>
      <c r="F40" s="31">
        <v>245.1372</v>
      </c>
      <c r="G40" s="19">
        <v>497.7028</v>
      </c>
      <c r="H40" s="17">
        <v>0.02</v>
      </c>
      <c r="I40" s="18">
        <v>14.856800000000002</v>
      </c>
      <c r="J40" s="20">
        <v>482.846</v>
      </c>
    </row>
    <row r="41" spans="1:10" ht="38.25">
      <c r="A41" s="312"/>
      <c r="B41" s="10" t="s">
        <v>358</v>
      </c>
      <c r="C41" s="8">
        <v>2004</v>
      </c>
      <c r="D41" s="9">
        <v>1770</v>
      </c>
      <c r="E41" s="17">
        <v>0.03</v>
      </c>
      <c r="F41" s="31">
        <v>584.1</v>
      </c>
      <c r="G41" s="19">
        <v>1185.9</v>
      </c>
      <c r="H41" s="17">
        <v>0.02</v>
      </c>
      <c r="I41" s="18">
        <v>35.4</v>
      </c>
      <c r="J41" s="20">
        <v>1150.5</v>
      </c>
    </row>
    <row r="42" spans="1:10" ht="25.5">
      <c r="A42" s="312"/>
      <c r="B42" s="10" t="s">
        <v>359</v>
      </c>
      <c r="C42" s="8">
        <v>2004</v>
      </c>
      <c r="D42" s="9">
        <v>1500</v>
      </c>
      <c r="E42" s="17">
        <v>0.03</v>
      </c>
      <c r="F42" s="31">
        <v>495</v>
      </c>
      <c r="G42" s="19">
        <v>1005</v>
      </c>
      <c r="H42" s="17">
        <v>0.02</v>
      </c>
      <c r="I42" s="18">
        <v>30</v>
      </c>
      <c r="J42" s="20">
        <v>975</v>
      </c>
    </row>
    <row r="43" spans="1:10" ht="40.5">
      <c r="A43" s="312"/>
      <c r="B43" s="32" t="s">
        <v>360</v>
      </c>
      <c r="C43" s="27">
        <v>2004</v>
      </c>
      <c r="D43" s="28">
        <v>156</v>
      </c>
      <c r="E43" s="17">
        <v>0.03</v>
      </c>
      <c r="F43" s="31">
        <v>51.48</v>
      </c>
      <c r="G43" s="19">
        <v>104.52000000000001</v>
      </c>
      <c r="H43" s="17">
        <v>0.02</v>
      </c>
      <c r="I43" s="18">
        <v>3.12</v>
      </c>
      <c r="J43" s="20">
        <v>101.4</v>
      </c>
    </row>
    <row r="44" spans="1:10" ht="51">
      <c r="A44" s="312"/>
      <c r="B44" s="10" t="s">
        <v>361</v>
      </c>
      <c r="C44" s="8">
        <v>2004</v>
      </c>
      <c r="D44" s="9">
        <v>13174.8</v>
      </c>
      <c r="E44" s="17">
        <v>0.03</v>
      </c>
      <c r="F44" s="31">
        <v>4347.683999999999</v>
      </c>
      <c r="G44" s="19">
        <v>8827.116</v>
      </c>
      <c r="H44" s="17">
        <v>0.02</v>
      </c>
      <c r="I44" s="18">
        <v>263.496</v>
      </c>
      <c r="J44" s="20">
        <v>8563.62</v>
      </c>
    </row>
    <row r="45" spans="1:10" ht="63.75">
      <c r="A45" s="312"/>
      <c r="B45" s="10" t="s">
        <v>1075</v>
      </c>
      <c r="C45" s="8">
        <v>2004</v>
      </c>
      <c r="D45" s="9">
        <v>4841.96</v>
      </c>
      <c r="E45" s="17">
        <v>0.03</v>
      </c>
      <c r="F45" s="31">
        <v>1597.8467999999998</v>
      </c>
      <c r="G45" s="19">
        <v>3244.1132000000002</v>
      </c>
      <c r="H45" s="17">
        <v>0.02</v>
      </c>
      <c r="I45" s="18">
        <v>96.8392</v>
      </c>
      <c r="J45" s="20">
        <v>3147.2740000000003</v>
      </c>
    </row>
    <row r="46" spans="1:10" ht="12.75">
      <c r="A46" s="312"/>
      <c r="B46" s="10" t="s">
        <v>354</v>
      </c>
      <c r="C46" s="8">
        <v>2005</v>
      </c>
      <c r="D46" s="9">
        <v>24995</v>
      </c>
      <c r="E46" s="17">
        <v>0.03</v>
      </c>
      <c r="F46" s="31">
        <v>7498.5</v>
      </c>
      <c r="G46" s="19">
        <v>17496.5</v>
      </c>
      <c r="H46" s="17">
        <v>0.02</v>
      </c>
      <c r="I46" s="18">
        <v>499.90000000000003</v>
      </c>
      <c r="J46" s="20">
        <v>16996.6</v>
      </c>
    </row>
    <row r="47" spans="1:10" ht="25.5">
      <c r="A47" s="312"/>
      <c r="B47" s="10" t="s">
        <v>362</v>
      </c>
      <c r="C47" s="8">
        <v>2006</v>
      </c>
      <c r="D47" s="9">
        <v>114</v>
      </c>
      <c r="E47" s="17">
        <v>0.03</v>
      </c>
      <c r="F47" s="31">
        <v>30.779999999999998</v>
      </c>
      <c r="G47" s="19">
        <v>83.22</v>
      </c>
      <c r="H47" s="17">
        <v>0.02</v>
      </c>
      <c r="I47" s="18">
        <v>2.2800000000000002</v>
      </c>
      <c r="J47" s="20">
        <v>80.94</v>
      </c>
    </row>
    <row r="48" spans="1:10" ht="12.75">
      <c r="A48" s="312"/>
      <c r="B48" s="10" t="s">
        <v>354</v>
      </c>
      <c r="C48" s="8">
        <v>2006</v>
      </c>
      <c r="D48" s="9">
        <v>26061.3</v>
      </c>
      <c r="E48" s="17">
        <v>0.03</v>
      </c>
      <c r="F48" s="31">
        <v>7036.5509999999995</v>
      </c>
      <c r="G48" s="19">
        <v>19024.749</v>
      </c>
      <c r="H48" s="17">
        <v>0.02</v>
      </c>
      <c r="I48" s="18">
        <v>521.226</v>
      </c>
      <c r="J48" s="20">
        <v>18503.523</v>
      </c>
    </row>
    <row r="49" spans="1:10" ht="12.75">
      <c r="A49" s="312"/>
      <c r="B49" s="10" t="s">
        <v>354</v>
      </c>
      <c r="C49" s="8">
        <v>2007</v>
      </c>
      <c r="D49" s="9">
        <v>129343.28</v>
      </c>
      <c r="E49" s="17">
        <v>0.03</v>
      </c>
      <c r="F49" s="31">
        <v>31042.387199999997</v>
      </c>
      <c r="G49" s="19">
        <v>98300.8928</v>
      </c>
      <c r="H49" s="17">
        <v>0.02</v>
      </c>
      <c r="I49" s="18">
        <v>2586.8656</v>
      </c>
      <c r="J49" s="20">
        <v>95714.0272</v>
      </c>
    </row>
    <row r="50" spans="1:10" ht="12.75">
      <c r="A50" s="312"/>
      <c r="B50" s="10" t="s">
        <v>354</v>
      </c>
      <c r="C50" s="8">
        <v>2008</v>
      </c>
      <c r="D50" s="9">
        <v>10982.81</v>
      </c>
      <c r="E50" s="17">
        <v>0.03</v>
      </c>
      <c r="F50" s="31">
        <v>2306.3901</v>
      </c>
      <c r="G50" s="19">
        <v>8676.419899999999</v>
      </c>
      <c r="H50" s="17">
        <v>0.02</v>
      </c>
      <c r="I50" s="18">
        <v>219.65619999999998</v>
      </c>
      <c r="J50" s="20">
        <v>8456.7637</v>
      </c>
    </row>
    <row r="51" spans="1:10" ht="63.75">
      <c r="A51" s="312"/>
      <c r="B51" s="10" t="s">
        <v>1346</v>
      </c>
      <c r="C51" s="8">
        <v>2009</v>
      </c>
      <c r="D51" s="9">
        <v>1128.74</v>
      </c>
      <c r="E51" s="17">
        <v>0.03</v>
      </c>
      <c r="F51" s="31">
        <v>203.1732</v>
      </c>
      <c r="G51" s="19">
        <v>925.5668000000001</v>
      </c>
      <c r="H51" s="17">
        <v>0.02</v>
      </c>
      <c r="I51" s="18">
        <v>22.5748</v>
      </c>
      <c r="J51" s="20">
        <v>902.9920000000001</v>
      </c>
    </row>
    <row r="52" spans="1:10" ht="63.75">
      <c r="A52" s="312"/>
      <c r="B52" s="10" t="s">
        <v>363</v>
      </c>
      <c r="C52" s="8">
        <v>2009</v>
      </c>
      <c r="D52" s="9">
        <v>1727.13</v>
      </c>
      <c r="E52" s="17">
        <v>0.03</v>
      </c>
      <c r="F52" s="31">
        <v>310.8834</v>
      </c>
      <c r="G52" s="19">
        <v>1416.2466000000002</v>
      </c>
      <c r="H52" s="17">
        <v>0.02</v>
      </c>
      <c r="I52" s="18">
        <v>34.5426</v>
      </c>
      <c r="J52" s="20">
        <v>1381.7040000000002</v>
      </c>
    </row>
    <row r="53" spans="1:10" ht="25.5">
      <c r="A53" s="312"/>
      <c r="B53" s="10" t="s">
        <v>364</v>
      </c>
      <c r="C53" s="8">
        <v>2009</v>
      </c>
      <c r="D53" s="9">
        <v>1012.92</v>
      </c>
      <c r="E53" s="17">
        <v>0.03</v>
      </c>
      <c r="F53" s="31">
        <v>182.32559999999998</v>
      </c>
      <c r="G53" s="19">
        <v>830.5944</v>
      </c>
      <c r="H53" s="17">
        <v>0.02</v>
      </c>
      <c r="I53" s="18">
        <v>20.258399999999998</v>
      </c>
      <c r="J53" s="20">
        <v>810.3359999999999</v>
      </c>
    </row>
    <row r="54" spans="1:10" ht="89.25">
      <c r="A54" s="312"/>
      <c r="B54" s="10" t="s">
        <v>365</v>
      </c>
      <c r="C54" s="8">
        <v>2009</v>
      </c>
      <c r="D54" s="9">
        <v>547.08</v>
      </c>
      <c r="E54" s="17">
        <v>0.03</v>
      </c>
      <c r="F54" s="31">
        <v>98.47440000000002</v>
      </c>
      <c r="G54" s="19">
        <v>448.60560000000004</v>
      </c>
      <c r="H54" s="17">
        <v>0.02</v>
      </c>
      <c r="I54" s="18">
        <v>10.941600000000001</v>
      </c>
      <c r="J54" s="20">
        <v>437.66400000000004</v>
      </c>
    </row>
    <row r="55" spans="1:10" ht="40.5">
      <c r="A55" s="312"/>
      <c r="B55" s="32" t="s">
        <v>366</v>
      </c>
      <c r="C55" s="27">
        <v>2009</v>
      </c>
      <c r="D55" s="28">
        <v>921.9</v>
      </c>
      <c r="E55" s="17">
        <v>0.03</v>
      </c>
      <c r="F55" s="31">
        <v>165.94199999999998</v>
      </c>
      <c r="G55" s="19">
        <v>755.958</v>
      </c>
      <c r="H55" s="17">
        <v>0.02</v>
      </c>
      <c r="I55" s="18">
        <v>18.438</v>
      </c>
      <c r="J55" s="20">
        <v>737.52</v>
      </c>
    </row>
    <row r="56" spans="1:10" ht="25.5">
      <c r="A56" s="312"/>
      <c r="B56" s="10" t="s">
        <v>367</v>
      </c>
      <c r="C56" s="8">
        <v>2009</v>
      </c>
      <c r="D56" s="9">
        <v>240</v>
      </c>
      <c r="E56" s="17">
        <v>0.03</v>
      </c>
      <c r="F56" s="31">
        <v>43.199999999999996</v>
      </c>
      <c r="G56" s="19">
        <v>196.8</v>
      </c>
      <c r="H56" s="17">
        <v>0.02</v>
      </c>
      <c r="I56" s="18">
        <v>4.8</v>
      </c>
      <c r="J56" s="20">
        <v>192</v>
      </c>
    </row>
    <row r="57" spans="1:10" ht="38.25">
      <c r="A57" s="312"/>
      <c r="B57" s="10" t="s">
        <v>368</v>
      </c>
      <c r="C57" s="8">
        <v>2010</v>
      </c>
      <c r="D57" s="9">
        <v>600</v>
      </c>
      <c r="E57" s="17">
        <v>0.03</v>
      </c>
      <c r="F57" s="31">
        <v>90</v>
      </c>
      <c r="G57" s="19">
        <v>510</v>
      </c>
      <c r="H57" s="17">
        <v>0.02</v>
      </c>
      <c r="I57" s="18">
        <v>12</v>
      </c>
      <c r="J57" s="20">
        <v>498</v>
      </c>
    </row>
    <row r="58" spans="1:10" ht="12.75">
      <c r="A58" s="312"/>
      <c r="B58" s="10" t="s">
        <v>369</v>
      </c>
      <c r="C58" s="8">
        <v>2010</v>
      </c>
      <c r="D58" s="9">
        <v>250.03</v>
      </c>
      <c r="E58" s="17">
        <v>0.03</v>
      </c>
      <c r="F58" s="31">
        <v>37.5045</v>
      </c>
      <c r="G58" s="19">
        <v>212.5255</v>
      </c>
      <c r="H58" s="17">
        <v>0.02</v>
      </c>
      <c r="I58" s="18">
        <v>5.0006</v>
      </c>
      <c r="J58" s="20">
        <v>207.5249</v>
      </c>
    </row>
    <row r="59" spans="1:10" ht="25.5">
      <c r="A59" s="312"/>
      <c r="B59" s="10" t="s">
        <v>370</v>
      </c>
      <c r="C59" s="8">
        <v>2011</v>
      </c>
      <c r="D59" s="9">
        <v>10.98</v>
      </c>
      <c r="E59" s="17">
        <v>0.03</v>
      </c>
      <c r="F59" s="31">
        <v>1.3176</v>
      </c>
      <c r="G59" s="19">
        <v>9.6624</v>
      </c>
      <c r="H59" s="17">
        <v>0.02</v>
      </c>
      <c r="I59" s="18">
        <v>0.21960000000000002</v>
      </c>
      <c r="J59" s="20">
        <v>9.4428</v>
      </c>
    </row>
    <row r="60" spans="1:10" ht="25.5">
      <c r="A60" s="312"/>
      <c r="B60" s="10" t="s">
        <v>371</v>
      </c>
      <c r="C60" s="8">
        <v>2011</v>
      </c>
      <c r="D60" s="9">
        <v>158.37</v>
      </c>
      <c r="E60" s="17">
        <v>0.03</v>
      </c>
      <c r="F60" s="31">
        <v>19.0044</v>
      </c>
      <c r="G60" s="19">
        <v>139.3656</v>
      </c>
      <c r="H60" s="17">
        <v>0.02</v>
      </c>
      <c r="I60" s="18">
        <v>3.1674</v>
      </c>
      <c r="J60" s="20">
        <v>136.1982</v>
      </c>
    </row>
    <row r="61" spans="1:10" ht="12.75">
      <c r="A61" s="312"/>
      <c r="B61" s="10" t="s">
        <v>372</v>
      </c>
      <c r="C61" s="8">
        <v>2011</v>
      </c>
      <c r="D61" s="9">
        <v>250.8</v>
      </c>
      <c r="E61" s="17">
        <v>0.03</v>
      </c>
      <c r="F61" s="31">
        <v>30.096</v>
      </c>
      <c r="G61" s="19">
        <v>220.704</v>
      </c>
      <c r="H61" s="17">
        <v>0.02</v>
      </c>
      <c r="I61" s="18">
        <v>5.016</v>
      </c>
      <c r="J61" s="20">
        <v>215.68800000000002</v>
      </c>
    </row>
    <row r="62" spans="1:10" ht="38.25">
      <c r="A62" s="312"/>
      <c r="B62" s="10" t="s">
        <v>373</v>
      </c>
      <c r="C62" s="8">
        <v>2011</v>
      </c>
      <c r="D62" s="9">
        <v>200</v>
      </c>
      <c r="E62" s="17">
        <v>0.03</v>
      </c>
      <c r="F62" s="31">
        <v>24</v>
      </c>
      <c r="G62" s="19">
        <v>176</v>
      </c>
      <c r="H62" s="17">
        <v>0.02</v>
      </c>
      <c r="I62" s="18">
        <v>4</v>
      </c>
      <c r="J62" s="20">
        <v>172</v>
      </c>
    </row>
    <row r="63" spans="1:10" ht="13.5">
      <c r="A63" s="312"/>
      <c r="B63" s="32" t="s">
        <v>374</v>
      </c>
      <c r="C63" s="27">
        <v>2011</v>
      </c>
      <c r="D63" s="28">
        <v>96.8</v>
      </c>
      <c r="E63" s="17">
        <v>0.03</v>
      </c>
      <c r="F63" s="31">
        <v>11.616</v>
      </c>
      <c r="G63" s="19">
        <v>85.184</v>
      </c>
      <c r="H63" s="17">
        <v>0.02</v>
      </c>
      <c r="I63" s="18">
        <v>1.936</v>
      </c>
      <c r="J63" s="20">
        <v>83.24799999999999</v>
      </c>
    </row>
    <row r="64" spans="1:10" ht="12.75">
      <c r="A64" s="312"/>
      <c r="B64" s="10" t="s">
        <v>354</v>
      </c>
      <c r="C64" s="8">
        <v>2012</v>
      </c>
      <c r="D64" s="9">
        <v>13848.22</v>
      </c>
      <c r="E64" s="17">
        <v>0.03</v>
      </c>
      <c r="F64" s="31">
        <v>1246.3397999999997</v>
      </c>
      <c r="G64" s="19">
        <v>12601.8802</v>
      </c>
      <c r="H64" s="17">
        <v>0.02</v>
      </c>
      <c r="I64" s="18">
        <v>276.9644</v>
      </c>
      <c r="J64" s="20">
        <v>12324.915799999999</v>
      </c>
    </row>
    <row r="65" spans="1:10" ht="38.25">
      <c r="A65" s="312"/>
      <c r="B65" s="10" t="s">
        <v>375</v>
      </c>
      <c r="C65" s="8">
        <v>2013</v>
      </c>
      <c r="D65" s="9">
        <v>267736.74</v>
      </c>
      <c r="E65" s="17">
        <v>0.03</v>
      </c>
      <c r="F65" s="31">
        <v>16064.204399999999</v>
      </c>
      <c r="G65" s="19">
        <v>251672.5356</v>
      </c>
      <c r="H65" s="17">
        <v>0.02</v>
      </c>
      <c r="I65" s="18">
        <v>5354.7348</v>
      </c>
      <c r="J65" s="20">
        <v>246317.8008</v>
      </c>
    </row>
    <row r="66" spans="1:10" ht="127.5">
      <c r="A66" s="312"/>
      <c r="B66" s="10" t="s">
        <v>376</v>
      </c>
      <c r="C66" s="8">
        <v>2014</v>
      </c>
      <c r="D66" s="9">
        <v>1830</v>
      </c>
      <c r="E66" s="17">
        <v>0.03</v>
      </c>
      <c r="F66" s="31">
        <v>54.9</v>
      </c>
      <c r="G66" s="19">
        <v>1775.1</v>
      </c>
      <c r="H66" s="17">
        <v>0.02</v>
      </c>
      <c r="I66" s="18">
        <v>36.6</v>
      </c>
      <c r="J66" s="20">
        <v>1738.5</v>
      </c>
    </row>
    <row r="67" spans="1:10" ht="12.75">
      <c r="A67" s="312"/>
      <c r="B67" s="10" t="s">
        <v>354</v>
      </c>
      <c r="C67" s="8">
        <v>2014</v>
      </c>
      <c r="D67" s="9">
        <v>125410.07</v>
      </c>
      <c r="E67" s="17">
        <v>0.03</v>
      </c>
      <c r="F67" s="31">
        <v>3762.3021</v>
      </c>
      <c r="G67" s="19">
        <v>121647.7679</v>
      </c>
      <c r="H67" s="17">
        <v>0.02</v>
      </c>
      <c r="I67" s="18">
        <v>2508.2014000000004</v>
      </c>
      <c r="J67" s="20">
        <v>119139.5665</v>
      </c>
    </row>
    <row r="68" spans="1:10" ht="12.75">
      <c r="A68" s="312"/>
      <c r="B68" s="10" t="s">
        <v>354</v>
      </c>
      <c r="C68" s="8">
        <v>2015</v>
      </c>
      <c r="D68" s="9">
        <v>4794.76</v>
      </c>
      <c r="E68" s="17">
        <v>0.03</v>
      </c>
      <c r="F68" s="31">
        <v>0</v>
      </c>
      <c r="G68" s="19">
        <v>4794.76</v>
      </c>
      <c r="H68" s="17">
        <v>0.02</v>
      </c>
      <c r="I68" s="18">
        <v>95.8952</v>
      </c>
      <c r="J68" s="20">
        <v>4698.8648</v>
      </c>
    </row>
    <row r="69" spans="1:10" ht="12.75">
      <c r="A69" s="312"/>
      <c r="B69" s="314" t="s">
        <v>610</v>
      </c>
      <c r="C69" s="314"/>
      <c r="D69" s="30">
        <v>682288.28</v>
      </c>
      <c r="E69" s="29"/>
      <c r="F69" s="30">
        <v>93928.3152</v>
      </c>
      <c r="G69" s="30">
        <v>588359.9648000001</v>
      </c>
      <c r="H69" s="24"/>
      <c r="I69" s="30">
        <v>13645.7656</v>
      </c>
      <c r="J69" s="30">
        <v>574714.1991999999</v>
      </c>
    </row>
    <row r="70" spans="1:10" ht="12.75">
      <c r="A70" s="311"/>
      <c r="B70" s="311"/>
      <c r="C70" s="311"/>
      <c r="D70" s="311"/>
      <c r="E70" s="311"/>
      <c r="F70" s="311"/>
      <c r="G70" s="311"/>
      <c r="H70" s="311"/>
      <c r="I70" s="311"/>
      <c r="J70" s="311"/>
    </row>
    <row r="71" spans="1:10" ht="12.75">
      <c r="A71" s="312" t="s">
        <v>611</v>
      </c>
      <c r="B71" s="310" t="s">
        <v>612</v>
      </c>
      <c r="C71" s="310"/>
      <c r="D71" s="28">
        <v>0</v>
      </c>
      <c r="E71" s="17">
        <v>0.03</v>
      </c>
      <c r="F71" s="18">
        <v>0</v>
      </c>
      <c r="G71" s="19">
        <v>0</v>
      </c>
      <c r="H71" s="17">
        <v>0.02</v>
      </c>
      <c r="I71" s="18">
        <v>0</v>
      </c>
      <c r="J71" s="20">
        <v>0</v>
      </c>
    </row>
    <row r="72" spans="1:10" ht="12.75">
      <c r="A72" s="312"/>
      <c r="B72" s="310" t="s">
        <v>613</v>
      </c>
      <c r="C72" s="310"/>
      <c r="D72" s="28">
        <v>0</v>
      </c>
      <c r="E72" s="29"/>
      <c r="F72" s="18">
        <v>0</v>
      </c>
      <c r="G72" s="19">
        <v>0</v>
      </c>
      <c r="H72" s="29"/>
      <c r="I72" s="18">
        <v>0</v>
      </c>
      <c r="J72" s="19">
        <v>0</v>
      </c>
    </row>
    <row r="73" spans="1:10" ht="12.75">
      <c r="A73" s="312"/>
      <c r="B73" s="310" t="s">
        <v>614</v>
      </c>
      <c r="C73" s="310"/>
      <c r="D73" s="28">
        <v>0</v>
      </c>
      <c r="E73" s="29"/>
      <c r="F73" s="18">
        <v>0</v>
      </c>
      <c r="G73" s="19">
        <v>0</v>
      </c>
      <c r="H73" s="29"/>
      <c r="I73" s="18">
        <v>0</v>
      </c>
      <c r="J73" s="19">
        <v>0</v>
      </c>
    </row>
    <row r="74" spans="1:10" ht="12.75">
      <c r="A74" s="312"/>
      <c r="B74" s="310" t="s">
        <v>619</v>
      </c>
      <c r="C74" s="310"/>
      <c r="D74" s="28">
        <v>682288.28</v>
      </c>
      <c r="E74" s="29"/>
      <c r="F74" s="28">
        <v>93928.3152</v>
      </c>
      <c r="G74" s="28">
        <v>588359.9648000001</v>
      </c>
      <c r="H74" s="29"/>
      <c r="I74" s="18">
        <v>13645.7656</v>
      </c>
      <c r="J74" s="19">
        <v>574714.1991999999</v>
      </c>
    </row>
    <row r="75" spans="1:10" ht="12.75">
      <c r="A75" s="312"/>
      <c r="B75" s="310" t="s">
        <v>178</v>
      </c>
      <c r="C75" s="310"/>
      <c r="D75" s="29"/>
      <c r="E75" s="29"/>
      <c r="F75" s="29"/>
      <c r="G75" s="29"/>
      <c r="H75" s="18">
        <v>9798.25</v>
      </c>
      <c r="I75" s="18">
        <v>0</v>
      </c>
      <c r="J75" s="19">
        <v>9798.25</v>
      </c>
    </row>
    <row r="76" spans="1:10" ht="12.75">
      <c r="A76" s="312"/>
      <c r="B76" s="314" t="s">
        <v>584</v>
      </c>
      <c r="C76" s="314"/>
      <c r="D76" s="30">
        <v>682288.28</v>
      </c>
      <c r="E76" s="29"/>
      <c r="F76" s="30">
        <v>93928.3152</v>
      </c>
      <c r="G76" s="30">
        <v>588359.9648000001</v>
      </c>
      <c r="H76" s="30">
        <v>9798.25</v>
      </c>
      <c r="I76" s="30">
        <v>13645.7656</v>
      </c>
      <c r="J76" s="30">
        <v>584512.4491999999</v>
      </c>
    </row>
    <row r="77" spans="1:9" ht="12.75">
      <c r="A77" s="33"/>
      <c r="B77" s="34"/>
      <c r="C77" s="34"/>
      <c r="D77" s="35"/>
      <c r="E77" s="35"/>
      <c r="F77" s="36"/>
      <c r="G77" s="36"/>
      <c r="H77" s="36"/>
      <c r="I77" s="36"/>
    </row>
    <row r="78" spans="1:10" ht="12.75">
      <c r="A78" s="313" t="s">
        <v>620</v>
      </c>
      <c r="B78" s="313"/>
      <c r="C78" s="313"/>
      <c r="D78" s="313"/>
      <c r="E78" s="313"/>
      <c r="F78" s="313"/>
      <c r="G78" s="313"/>
      <c r="H78" s="313"/>
      <c r="I78" s="313"/>
      <c r="J78" s="313"/>
    </row>
    <row r="79" spans="1:10" ht="12.75">
      <c r="A79" s="309"/>
      <c r="B79" s="309"/>
      <c r="C79" s="309"/>
      <c r="D79" s="309"/>
      <c r="E79" s="309"/>
      <c r="F79" s="309"/>
      <c r="G79" s="309"/>
      <c r="H79" s="309"/>
      <c r="I79" s="309"/>
      <c r="J79" s="309"/>
    </row>
    <row r="80" spans="1:10" ht="12.75">
      <c r="A80" s="309"/>
      <c r="B80" s="309"/>
      <c r="C80" s="309"/>
      <c r="D80" s="309"/>
      <c r="E80" s="309"/>
      <c r="F80" s="309"/>
      <c r="G80" s="309"/>
      <c r="H80" s="309"/>
      <c r="I80" s="309"/>
      <c r="J80" s="309"/>
    </row>
    <row r="81" spans="1:10" ht="12.75">
      <c r="A81" s="309"/>
      <c r="B81" s="309"/>
      <c r="C81" s="309"/>
      <c r="D81" s="309"/>
      <c r="E81" s="309"/>
      <c r="F81" s="309"/>
      <c r="G81" s="309"/>
      <c r="H81" s="309"/>
      <c r="I81" s="309"/>
      <c r="J81" s="309"/>
    </row>
    <row r="82" spans="1:10" ht="12.75">
      <c r="A82" s="309"/>
      <c r="B82" s="309"/>
      <c r="C82" s="309"/>
      <c r="D82" s="309"/>
      <c r="E82" s="309"/>
      <c r="F82" s="309"/>
      <c r="G82" s="309"/>
      <c r="H82" s="309"/>
      <c r="I82" s="309"/>
      <c r="J82" s="309"/>
    </row>
    <row r="83" spans="1:10" ht="12.75">
      <c r="A83" s="309"/>
      <c r="B83" s="309"/>
      <c r="C83" s="309"/>
      <c r="D83" s="309"/>
      <c r="E83" s="309"/>
      <c r="F83" s="309"/>
      <c r="G83" s="309"/>
      <c r="H83" s="309"/>
      <c r="I83" s="309"/>
      <c r="J83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73:C73"/>
    <mergeCell ref="B74:C74"/>
    <mergeCell ref="B75:C75"/>
    <mergeCell ref="A18:J18"/>
    <mergeCell ref="A19:A23"/>
    <mergeCell ref="B23:C23"/>
    <mergeCell ref="A24:J24"/>
    <mergeCell ref="A25:A31"/>
    <mergeCell ref="B31:C31"/>
    <mergeCell ref="B76:C76"/>
    <mergeCell ref="A78:J78"/>
    <mergeCell ref="A79:J83"/>
    <mergeCell ref="A32:J32"/>
    <mergeCell ref="A33:A69"/>
    <mergeCell ref="B69:C69"/>
    <mergeCell ref="A70:J70"/>
    <mergeCell ref="A71:A76"/>
    <mergeCell ref="B71:C71"/>
    <mergeCell ref="B72:C72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9">
      <selection activeCell="A36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182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2361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1289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234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5140</v>
      </c>
      <c r="D8" s="316"/>
      <c r="E8" s="13" t="s">
        <v>595</v>
      </c>
      <c r="F8" s="14">
        <v>5574.64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819472.0800000001</v>
      </c>
      <c r="G10" s="315"/>
      <c r="H10" s="315"/>
      <c r="I10" s="315"/>
      <c r="J10" s="315"/>
    </row>
    <row r="11" spans="1:10" ht="12.75">
      <c r="A11" s="312"/>
      <c r="B11" s="12" t="s">
        <v>591</v>
      </c>
      <c r="C11" s="310" t="s">
        <v>1290</v>
      </c>
      <c r="D11" s="310"/>
      <c r="E11" s="310"/>
      <c r="F11" s="310"/>
      <c r="G11" s="310"/>
      <c r="H11" s="310"/>
      <c r="I11" s="310"/>
      <c r="J11" s="310"/>
    </row>
    <row r="12" spans="1:10" ht="12.75">
      <c r="A12" s="312"/>
      <c r="B12" s="12" t="s">
        <v>592</v>
      </c>
      <c r="C12" s="316" t="s">
        <v>206</v>
      </c>
      <c r="D12" s="316"/>
      <c r="E12" s="13" t="s">
        <v>593</v>
      </c>
      <c r="F12" s="310">
        <v>3</v>
      </c>
      <c r="G12" s="310"/>
      <c r="H12" s="310"/>
      <c r="I12" s="310"/>
      <c r="J12" s="310"/>
    </row>
    <row r="13" spans="1:10" ht="12.75">
      <c r="A13" s="312"/>
      <c r="B13" s="12" t="s">
        <v>594</v>
      </c>
      <c r="C13" s="316">
        <v>12</v>
      </c>
      <c r="D13" s="316"/>
      <c r="E13" s="13" t="s">
        <v>595</v>
      </c>
      <c r="F13" s="14">
        <v>9.3</v>
      </c>
      <c r="G13" s="14" t="s">
        <v>616</v>
      </c>
      <c r="H13" s="14" t="s">
        <v>1291</v>
      </c>
      <c r="I13" s="14" t="s">
        <v>600</v>
      </c>
      <c r="J13" s="15">
        <v>2010</v>
      </c>
    </row>
    <row r="14" spans="1:10" ht="12.75">
      <c r="A14" s="312"/>
      <c r="B14" s="12" t="s">
        <v>596</v>
      </c>
      <c r="C14" s="316">
        <v>160</v>
      </c>
      <c r="D14" s="316"/>
      <c r="E14" s="13" t="s">
        <v>597</v>
      </c>
      <c r="F14" s="310">
        <v>1.05</v>
      </c>
      <c r="G14" s="310"/>
      <c r="H14" s="310"/>
      <c r="I14" s="310"/>
      <c r="J14" s="310"/>
    </row>
    <row r="15" spans="1:10" ht="12.75">
      <c r="A15" s="312"/>
      <c r="B15" s="314" t="s">
        <v>617</v>
      </c>
      <c r="C15" s="314"/>
      <c r="D15" s="314"/>
      <c r="E15" s="314"/>
      <c r="F15" s="315">
        <v>1562.4</v>
      </c>
      <c r="G15" s="315"/>
      <c r="H15" s="315"/>
      <c r="I15" s="315"/>
      <c r="J15" s="315"/>
    </row>
    <row r="16" spans="1:10" ht="12.75">
      <c r="A16" s="312"/>
      <c r="B16" s="314" t="s">
        <v>1288</v>
      </c>
      <c r="C16" s="314"/>
      <c r="D16" s="314"/>
      <c r="E16" s="314"/>
      <c r="F16" s="315">
        <v>821034.4800000001</v>
      </c>
      <c r="G16" s="315"/>
      <c r="H16" s="315"/>
      <c r="I16" s="315"/>
      <c r="J16" s="315"/>
    </row>
    <row r="17" spans="1:10" ht="12.75">
      <c r="A17" s="311"/>
      <c r="B17" s="311"/>
      <c r="C17" s="311"/>
      <c r="D17" s="311"/>
      <c r="E17" s="311"/>
      <c r="F17" s="311"/>
      <c r="G17" s="311"/>
      <c r="H17" s="311"/>
      <c r="I17" s="311"/>
      <c r="J17" s="311"/>
    </row>
    <row r="18" spans="1:10" ht="12.75">
      <c r="A18" s="317" t="s">
        <v>598</v>
      </c>
      <c r="B18" s="63" t="s">
        <v>599</v>
      </c>
      <c r="C18" s="63" t="s">
        <v>600</v>
      </c>
      <c r="D18" s="63" t="s">
        <v>601</v>
      </c>
      <c r="E18" s="64" t="s">
        <v>602</v>
      </c>
      <c r="F18" s="64" t="s">
        <v>1142</v>
      </c>
      <c r="G18" s="64" t="s">
        <v>2916</v>
      </c>
      <c r="H18" s="64" t="s">
        <v>618</v>
      </c>
      <c r="I18" s="64" t="s">
        <v>1143</v>
      </c>
      <c r="J18" s="64" t="s">
        <v>2917</v>
      </c>
    </row>
    <row r="19" spans="1:10" ht="34.5">
      <c r="A19" s="317"/>
      <c r="B19" s="268" t="s">
        <v>417</v>
      </c>
      <c r="C19" s="12">
        <v>1981</v>
      </c>
      <c r="D19" s="16">
        <v>23576.26</v>
      </c>
      <c r="E19" s="17">
        <v>0.03</v>
      </c>
      <c r="F19" s="18">
        <v>23576.26</v>
      </c>
      <c r="G19" s="19">
        <v>0</v>
      </c>
      <c r="H19" s="17">
        <v>0.03</v>
      </c>
      <c r="I19" s="18">
        <v>0</v>
      </c>
      <c r="J19" s="20">
        <v>0</v>
      </c>
    </row>
    <row r="20" spans="1:10" ht="34.5">
      <c r="A20" s="317"/>
      <c r="B20" s="268" t="s">
        <v>418</v>
      </c>
      <c r="C20" s="12">
        <v>1982</v>
      </c>
      <c r="D20" s="16">
        <v>126531.94</v>
      </c>
      <c r="E20" s="17">
        <v>0.03</v>
      </c>
      <c r="F20" s="18">
        <v>125266.6206</v>
      </c>
      <c r="G20" s="19">
        <v>1265.3194000000076</v>
      </c>
      <c r="H20" s="17">
        <v>0.03</v>
      </c>
      <c r="I20" s="18">
        <v>1265.3194000000076</v>
      </c>
      <c r="J20" s="20">
        <v>0</v>
      </c>
    </row>
    <row r="21" spans="1:10" ht="34.5">
      <c r="A21" s="317"/>
      <c r="B21" s="268" t="s">
        <v>2079</v>
      </c>
      <c r="C21" s="12">
        <v>1987</v>
      </c>
      <c r="D21" s="16">
        <v>615720.91</v>
      </c>
      <c r="E21" s="17">
        <v>0.03</v>
      </c>
      <c r="F21" s="18">
        <v>517205.5644</v>
      </c>
      <c r="G21" s="19">
        <v>98515.34560000006</v>
      </c>
      <c r="H21" s="17">
        <v>0.03</v>
      </c>
      <c r="I21" s="18">
        <v>18471.6273</v>
      </c>
      <c r="J21" s="20">
        <v>80043.71830000007</v>
      </c>
    </row>
    <row r="22" spans="1:10" ht="12.75">
      <c r="A22" s="317"/>
      <c r="B22" s="269"/>
      <c r="C22" s="21"/>
      <c r="D22" s="22"/>
      <c r="E22" s="17"/>
      <c r="F22" s="18"/>
      <c r="G22" s="19"/>
      <c r="H22" s="17"/>
      <c r="I22" s="18"/>
      <c r="J22" s="20"/>
    </row>
    <row r="23" spans="1:10" ht="12.75">
      <c r="A23" s="318"/>
      <c r="B23" s="304" t="s">
        <v>603</v>
      </c>
      <c r="C23" s="305"/>
      <c r="D23" s="23">
        <v>765829.1100000001</v>
      </c>
      <c r="E23" s="24"/>
      <c r="F23" s="23">
        <v>666048.445</v>
      </c>
      <c r="G23" s="23">
        <v>99780.66500000007</v>
      </c>
      <c r="H23" s="24"/>
      <c r="I23" s="23">
        <v>19736.946700000008</v>
      </c>
      <c r="J23" s="23">
        <v>80043.71830000007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604</v>
      </c>
      <c r="B25" s="63" t="s">
        <v>605</v>
      </c>
      <c r="C25" s="63" t="s">
        <v>600</v>
      </c>
      <c r="D25" s="63" t="s">
        <v>606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2.75">
      <c r="A26" s="317"/>
      <c r="B26" s="12"/>
      <c r="C26" s="12"/>
      <c r="D26" s="16">
        <v>0</v>
      </c>
      <c r="E26" s="17">
        <v>0.03</v>
      </c>
      <c r="F26" s="18">
        <v>0</v>
      </c>
      <c r="G26" s="19">
        <v>0</v>
      </c>
      <c r="H26" s="17">
        <v>0.03</v>
      </c>
      <c r="I26" s="18">
        <v>0</v>
      </c>
      <c r="J26" s="20">
        <v>0</v>
      </c>
    </row>
    <row r="27" spans="1:10" ht="12.75">
      <c r="A27" s="317"/>
      <c r="B27" s="25"/>
      <c r="C27" s="12"/>
      <c r="D27" s="16"/>
      <c r="E27" s="17"/>
      <c r="F27" s="18"/>
      <c r="G27" s="19"/>
      <c r="H27" s="17"/>
      <c r="I27" s="18"/>
      <c r="J27" s="20"/>
    </row>
    <row r="28" spans="1:10" ht="12.75">
      <c r="A28" s="317"/>
      <c r="B28" s="25"/>
      <c r="C28" s="12"/>
      <c r="D28" s="16"/>
      <c r="E28" s="17"/>
      <c r="F28" s="18"/>
      <c r="G28" s="19"/>
      <c r="H28" s="17"/>
      <c r="I28" s="18"/>
      <c r="J28" s="20"/>
    </row>
    <row r="29" spans="1:10" ht="12.75">
      <c r="A29" s="317"/>
      <c r="B29" s="319" t="s">
        <v>607</v>
      </c>
      <c r="C29" s="320"/>
      <c r="D29" s="82">
        <v>0</v>
      </c>
      <c r="E29" s="83"/>
      <c r="F29" s="82">
        <v>0</v>
      </c>
      <c r="G29" s="82">
        <v>0</v>
      </c>
      <c r="H29" s="83"/>
      <c r="I29" s="82">
        <v>0</v>
      </c>
      <c r="J29" s="82">
        <v>0</v>
      </c>
    </row>
    <row r="30" spans="1:10" ht="12.75">
      <c r="A30" s="306"/>
      <c r="B30" s="307"/>
      <c r="C30" s="307"/>
      <c r="D30" s="307"/>
      <c r="E30" s="307"/>
      <c r="F30" s="307"/>
      <c r="G30" s="307"/>
      <c r="H30" s="307"/>
      <c r="I30" s="307"/>
      <c r="J30" s="308"/>
    </row>
    <row r="31" spans="1:10" ht="12.75">
      <c r="A31" s="317" t="s">
        <v>175</v>
      </c>
      <c r="B31" s="63" t="s">
        <v>608</v>
      </c>
      <c r="C31" s="63" t="s">
        <v>600</v>
      </c>
      <c r="D31" s="63" t="s">
        <v>583</v>
      </c>
      <c r="E31" s="64" t="s">
        <v>602</v>
      </c>
      <c r="F31" s="64" t="s">
        <v>1142</v>
      </c>
      <c r="G31" s="64" t="s">
        <v>2916</v>
      </c>
      <c r="H31" s="64" t="s">
        <v>618</v>
      </c>
      <c r="I31" s="64" t="s">
        <v>1143</v>
      </c>
      <c r="J31" s="64" t="s">
        <v>2917</v>
      </c>
    </row>
    <row r="32" spans="1:10" ht="13.5">
      <c r="A32" s="317"/>
      <c r="B32" s="26"/>
      <c r="C32" s="27">
        <v>2016</v>
      </c>
      <c r="D32" s="28"/>
      <c r="E32" s="29"/>
      <c r="F32" s="29"/>
      <c r="G32" s="29"/>
      <c r="H32" s="17">
        <v>0</v>
      </c>
      <c r="I32" s="18">
        <v>0</v>
      </c>
      <c r="J32" s="20">
        <v>0</v>
      </c>
    </row>
    <row r="33" spans="1:10" ht="13.5">
      <c r="A33" s="317"/>
      <c r="B33" s="26"/>
      <c r="C33" s="27"/>
      <c r="D33" s="28"/>
      <c r="E33" s="29"/>
      <c r="F33" s="29"/>
      <c r="G33" s="29"/>
      <c r="H33" s="17">
        <v>0</v>
      </c>
      <c r="I33" s="18">
        <v>0</v>
      </c>
      <c r="J33" s="20">
        <v>0</v>
      </c>
    </row>
    <row r="34" spans="1:10" ht="12.75">
      <c r="A34" s="318"/>
      <c r="B34" s="304" t="s">
        <v>177</v>
      </c>
      <c r="C34" s="305"/>
      <c r="D34" s="30">
        <v>0</v>
      </c>
      <c r="E34" s="29"/>
      <c r="F34" s="29"/>
      <c r="G34" s="29"/>
      <c r="H34" s="24"/>
      <c r="I34" s="30">
        <v>0</v>
      </c>
      <c r="J34" s="30">
        <v>0</v>
      </c>
    </row>
    <row r="35" spans="1:10" ht="12.75">
      <c r="A35" s="311"/>
      <c r="B35" s="311"/>
      <c r="C35" s="311"/>
      <c r="D35" s="311"/>
      <c r="E35" s="311"/>
      <c r="F35" s="311"/>
      <c r="G35" s="311"/>
      <c r="H35" s="311"/>
      <c r="I35" s="311"/>
      <c r="J35" s="311"/>
    </row>
    <row r="36" spans="1:10" ht="12.75">
      <c r="A36" s="312" t="s">
        <v>609</v>
      </c>
      <c r="B36" s="81" t="s">
        <v>608</v>
      </c>
      <c r="C36" s="81" t="s">
        <v>600</v>
      </c>
      <c r="D36" s="81" t="s">
        <v>583</v>
      </c>
      <c r="E36" s="84" t="s">
        <v>602</v>
      </c>
      <c r="F36" s="84" t="s">
        <v>1142</v>
      </c>
      <c r="G36" s="84" t="s">
        <v>2916</v>
      </c>
      <c r="H36" s="84" t="s">
        <v>618</v>
      </c>
      <c r="I36" s="84" t="s">
        <v>1143</v>
      </c>
      <c r="J36" s="84" t="s">
        <v>2917</v>
      </c>
    </row>
    <row r="37" spans="1:10" s="86" customFormat="1" ht="38.25">
      <c r="A37" s="312"/>
      <c r="B37" s="10" t="s">
        <v>27</v>
      </c>
      <c r="C37" s="85">
        <v>2003</v>
      </c>
      <c r="D37" s="9">
        <v>2722</v>
      </c>
      <c r="E37" s="17">
        <v>0.03</v>
      </c>
      <c r="F37" s="31">
        <v>979.92</v>
      </c>
      <c r="G37" s="19">
        <v>1742.08</v>
      </c>
      <c r="H37" s="17">
        <v>0.03</v>
      </c>
      <c r="I37" s="18">
        <v>81.66</v>
      </c>
      <c r="J37" s="19">
        <v>1660.4199999999998</v>
      </c>
    </row>
    <row r="38" spans="1:10" s="86" customFormat="1" ht="25.5">
      <c r="A38" s="312"/>
      <c r="B38" s="10" t="s">
        <v>28</v>
      </c>
      <c r="C38" s="85">
        <v>2003</v>
      </c>
      <c r="D38" s="9">
        <v>12.82</v>
      </c>
      <c r="E38" s="17">
        <v>0.03</v>
      </c>
      <c r="F38" s="31">
        <v>4.6152</v>
      </c>
      <c r="G38" s="19">
        <v>8.2048</v>
      </c>
      <c r="H38" s="17">
        <v>0.03</v>
      </c>
      <c r="I38" s="18">
        <v>0.3846</v>
      </c>
      <c r="J38" s="19">
        <v>7.820200000000001</v>
      </c>
    </row>
    <row r="39" spans="1:10" s="86" customFormat="1" ht="38.25">
      <c r="A39" s="312"/>
      <c r="B39" s="10" t="s">
        <v>29</v>
      </c>
      <c r="C39" s="85">
        <v>2003</v>
      </c>
      <c r="D39" s="9">
        <v>900</v>
      </c>
      <c r="E39" s="17">
        <v>0.03</v>
      </c>
      <c r="F39" s="31">
        <v>324</v>
      </c>
      <c r="G39" s="19">
        <v>576</v>
      </c>
      <c r="H39" s="17">
        <v>0.03</v>
      </c>
      <c r="I39" s="18">
        <v>27</v>
      </c>
      <c r="J39" s="19">
        <v>549</v>
      </c>
    </row>
    <row r="40" spans="1:10" s="86" customFormat="1" ht="63.75">
      <c r="A40" s="312"/>
      <c r="B40" s="10" t="s">
        <v>30</v>
      </c>
      <c r="C40" s="85">
        <v>2003</v>
      </c>
      <c r="D40" s="9">
        <v>900</v>
      </c>
      <c r="E40" s="17">
        <v>0.03</v>
      </c>
      <c r="F40" s="31">
        <v>324</v>
      </c>
      <c r="G40" s="19">
        <v>576</v>
      </c>
      <c r="H40" s="17">
        <v>0.03</v>
      </c>
      <c r="I40" s="18">
        <v>27</v>
      </c>
      <c r="J40" s="20">
        <v>549</v>
      </c>
    </row>
    <row r="41" spans="1:10" s="86" customFormat="1" ht="38.25">
      <c r="A41" s="312"/>
      <c r="B41" s="10" t="s">
        <v>31</v>
      </c>
      <c r="C41" s="85">
        <v>2003</v>
      </c>
      <c r="D41" s="9">
        <v>3279</v>
      </c>
      <c r="E41" s="17">
        <v>0.03</v>
      </c>
      <c r="F41" s="31">
        <v>1180.44</v>
      </c>
      <c r="G41" s="19">
        <v>2098.56</v>
      </c>
      <c r="H41" s="17">
        <v>0.03</v>
      </c>
      <c r="I41" s="18">
        <v>98.36999999999999</v>
      </c>
      <c r="J41" s="20">
        <v>2000.19</v>
      </c>
    </row>
    <row r="42" spans="1:10" s="86" customFormat="1" ht="38.25">
      <c r="A42" s="312"/>
      <c r="B42" s="10" t="s">
        <v>27</v>
      </c>
      <c r="C42" s="85">
        <v>2003</v>
      </c>
      <c r="D42" s="9">
        <v>1237.5</v>
      </c>
      <c r="E42" s="17">
        <v>0.03</v>
      </c>
      <c r="F42" s="31">
        <v>445.5</v>
      </c>
      <c r="G42" s="19">
        <v>792</v>
      </c>
      <c r="H42" s="17">
        <v>0.03</v>
      </c>
      <c r="I42" s="18">
        <v>37.125</v>
      </c>
      <c r="J42" s="20">
        <v>754.875</v>
      </c>
    </row>
    <row r="43" spans="1:10" s="86" customFormat="1" ht="25.5">
      <c r="A43" s="312"/>
      <c r="B43" s="10" t="s">
        <v>40</v>
      </c>
      <c r="C43" s="85">
        <v>2003</v>
      </c>
      <c r="D43" s="9">
        <v>2943.6</v>
      </c>
      <c r="E43" s="17">
        <v>0.03</v>
      </c>
      <c r="F43" s="31">
        <v>1059.696</v>
      </c>
      <c r="G43" s="19">
        <v>1883.904</v>
      </c>
      <c r="H43" s="17">
        <v>0.03</v>
      </c>
      <c r="I43" s="18">
        <v>88.30799999999999</v>
      </c>
      <c r="J43" s="20">
        <v>1795.596</v>
      </c>
    </row>
    <row r="44" spans="1:10" s="86" customFormat="1" ht="12.75">
      <c r="A44" s="312"/>
      <c r="B44" s="10" t="s">
        <v>696</v>
      </c>
      <c r="C44" s="85">
        <v>2003</v>
      </c>
      <c r="D44" s="9">
        <v>250.32</v>
      </c>
      <c r="E44" s="17">
        <v>0.03</v>
      </c>
      <c r="F44" s="31">
        <v>90.1152</v>
      </c>
      <c r="G44" s="19">
        <v>160.20479999999998</v>
      </c>
      <c r="H44" s="17">
        <v>0.03</v>
      </c>
      <c r="I44" s="18">
        <v>7.5096</v>
      </c>
      <c r="J44" s="20">
        <v>152.69519999999997</v>
      </c>
    </row>
    <row r="45" spans="1:10" s="86" customFormat="1" ht="63.75">
      <c r="A45" s="312"/>
      <c r="B45" s="10" t="s">
        <v>2849</v>
      </c>
      <c r="C45" s="85">
        <v>2004</v>
      </c>
      <c r="D45" s="9">
        <v>816</v>
      </c>
      <c r="E45" s="17">
        <v>0.03</v>
      </c>
      <c r="F45" s="31">
        <v>269.28</v>
      </c>
      <c r="G45" s="19">
        <v>546.72</v>
      </c>
      <c r="H45" s="17">
        <v>0.03</v>
      </c>
      <c r="I45" s="18">
        <v>24.48</v>
      </c>
      <c r="J45" s="20">
        <v>522.24</v>
      </c>
    </row>
    <row r="46" spans="1:10" s="86" customFormat="1" ht="89.25">
      <c r="A46" s="312"/>
      <c r="B46" s="10" t="s">
        <v>2850</v>
      </c>
      <c r="C46" s="85">
        <v>2004</v>
      </c>
      <c r="D46" s="9">
        <v>360</v>
      </c>
      <c r="E46" s="17">
        <v>0.03</v>
      </c>
      <c r="F46" s="31">
        <v>118.8</v>
      </c>
      <c r="G46" s="19">
        <v>241.2</v>
      </c>
      <c r="H46" s="17">
        <v>0.03</v>
      </c>
      <c r="I46" s="18">
        <v>10.799999999999999</v>
      </c>
      <c r="J46" s="20">
        <v>230.39999999999998</v>
      </c>
    </row>
    <row r="47" spans="1:10" s="86" customFormat="1" ht="38.25">
      <c r="A47" s="312"/>
      <c r="B47" s="10" t="s">
        <v>32</v>
      </c>
      <c r="C47" s="85">
        <v>2004</v>
      </c>
      <c r="D47" s="9">
        <v>256.87</v>
      </c>
      <c r="E47" s="17">
        <v>0.03</v>
      </c>
      <c r="F47" s="31">
        <v>84.7671</v>
      </c>
      <c r="G47" s="19">
        <v>172.1029</v>
      </c>
      <c r="H47" s="17">
        <v>0.03</v>
      </c>
      <c r="I47" s="18">
        <v>7.7061</v>
      </c>
      <c r="J47" s="20">
        <v>164.3968</v>
      </c>
    </row>
    <row r="48" spans="1:10" ht="76.5">
      <c r="A48" s="312"/>
      <c r="B48" s="10" t="s">
        <v>33</v>
      </c>
      <c r="C48" s="85">
        <v>2004</v>
      </c>
      <c r="D48" s="9">
        <v>936</v>
      </c>
      <c r="E48" s="17">
        <v>0.03</v>
      </c>
      <c r="F48" s="31">
        <v>308.88</v>
      </c>
      <c r="G48" s="19">
        <v>627.12</v>
      </c>
      <c r="H48" s="17">
        <v>0.03</v>
      </c>
      <c r="I48" s="18">
        <v>28.08</v>
      </c>
      <c r="J48" s="20">
        <v>599.04</v>
      </c>
    </row>
    <row r="49" spans="1:10" ht="38.25">
      <c r="A49" s="312"/>
      <c r="B49" s="10" t="s">
        <v>34</v>
      </c>
      <c r="C49" s="85">
        <v>2004</v>
      </c>
      <c r="D49" s="9">
        <v>192</v>
      </c>
      <c r="E49" s="17">
        <v>0.03</v>
      </c>
      <c r="F49" s="31">
        <v>63.36</v>
      </c>
      <c r="G49" s="19">
        <v>128.64</v>
      </c>
      <c r="H49" s="17">
        <v>0.03</v>
      </c>
      <c r="I49" s="18">
        <v>5.76</v>
      </c>
      <c r="J49" s="20">
        <v>122.87999999999998</v>
      </c>
    </row>
    <row r="50" spans="1:10" ht="51">
      <c r="A50" s="312"/>
      <c r="B50" s="10" t="s">
        <v>35</v>
      </c>
      <c r="C50" s="85">
        <v>2004</v>
      </c>
      <c r="D50" s="9">
        <v>6171.2</v>
      </c>
      <c r="E50" s="17">
        <v>0.03</v>
      </c>
      <c r="F50" s="31">
        <v>2036.4959999999999</v>
      </c>
      <c r="G50" s="19">
        <v>4134.704</v>
      </c>
      <c r="H50" s="17">
        <v>0.03</v>
      </c>
      <c r="I50" s="18">
        <v>185.136</v>
      </c>
      <c r="J50" s="20">
        <v>3949.5679999999998</v>
      </c>
    </row>
    <row r="51" spans="1:10" ht="51">
      <c r="A51" s="312"/>
      <c r="B51" s="10" t="s">
        <v>36</v>
      </c>
      <c r="C51" s="85">
        <v>2004</v>
      </c>
      <c r="D51" s="9">
        <v>1575.49</v>
      </c>
      <c r="E51" s="17">
        <v>0.03</v>
      </c>
      <c r="F51" s="31">
        <v>519.9117</v>
      </c>
      <c r="G51" s="19">
        <v>1055.5783000000001</v>
      </c>
      <c r="H51" s="17">
        <v>0.03</v>
      </c>
      <c r="I51" s="18">
        <v>47.2647</v>
      </c>
      <c r="J51" s="19">
        <v>1008.3136000000002</v>
      </c>
    </row>
    <row r="52" spans="1:10" ht="38.25">
      <c r="A52" s="312"/>
      <c r="B52" s="10" t="s">
        <v>37</v>
      </c>
      <c r="C52" s="85">
        <v>2004</v>
      </c>
      <c r="D52" s="9">
        <v>204</v>
      </c>
      <c r="E52" s="17">
        <v>0.03</v>
      </c>
      <c r="F52" s="31">
        <v>67.32</v>
      </c>
      <c r="G52" s="19">
        <v>136.68</v>
      </c>
      <c r="H52" s="17">
        <v>0.03</v>
      </c>
      <c r="I52" s="18">
        <v>6.12</v>
      </c>
      <c r="J52" s="19">
        <v>130.56</v>
      </c>
    </row>
    <row r="53" spans="1:10" ht="25.5">
      <c r="A53" s="312"/>
      <c r="B53" s="10" t="s">
        <v>38</v>
      </c>
      <c r="C53" s="85">
        <v>2004</v>
      </c>
      <c r="D53" s="9">
        <v>148.74</v>
      </c>
      <c r="E53" s="17">
        <v>0.03</v>
      </c>
      <c r="F53" s="31">
        <v>49.0842</v>
      </c>
      <c r="G53" s="19">
        <v>99.6558</v>
      </c>
      <c r="H53" s="17">
        <v>0.03</v>
      </c>
      <c r="I53" s="18">
        <v>4.4622</v>
      </c>
      <c r="J53" s="20">
        <v>95.1936</v>
      </c>
    </row>
    <row r="54" spans="1:10" ht="38.25">
      <c r="A54" s="312"/>
      <c r="B54" s="10" t="s">
        <v>39</v>
      </c>
      <c r="C54" s="85">
        <v>2004</v>
      </c>
      <c r="D54" s="9">
        <v>672</v>
      </c>
      <c r="E54" s="17">
        <v>0.03</v>
      </c>
      <c r="F54" s="31">
        <v>221.76</v>
      </c>
      <c r="G54" s="19">
        <v>450.24</v>
      </c>
      <c r="H54" s="17">
        <v>0.03</v>
      </c>
      <c r="I54" s="18">
        <v>20.16</v>
      </c>
      <c r="J54" s="20">
        <v>430.08</v>
      </c>
    </row>
    <row r="55" spans="1:10" ht="25.5">
      <c r="A55" s="312"/>
      <c r="B55" s="10" t="s">
        <v>40</v>
      </c>
      <c r="C55" s="85">
        <v>2004</v>
      </c>
      <c r="D55" s="9">
        <v>240</v>
      </c>
      <c r="E55" s="17">
        <v>0.03</v>
      </c>
      <c r="F55" s="31">
        <v>79.2</v>
      </c>
      <c r="G55" s="19">
        <v>160.8</v>
      </c>
      <c r="H55" s="17">
        <v>0.03</v>
      </c>
      <c r="I55" s="18">
        <v>7.199999999999999</v>
      </c>
      <c r="J55" s="20">
        <v>153.60000000000002</v>
      </c>
    </row>
    <row r="56" spans="1:10" ht="51">
      <c r="A56" s="312"/>
      <c r="B56" s="10" t="s">
        <v>41</v>
      </c>
      <c r="C56" s="85">
        <v>2004</v>
      </c>
      <c r="D56" s="9">
        <v>606.55</v>
      </c>
      <c r="E56" s="17">
        <v>0.03</v>
      </c>
      <c r="F56" s="31">
        <v>200.16149999999996</v>
      </c>
      <c r="G56" s="19">
        <v>406.3885</v>
      </c>
      <c r="H56" s="17">
        <v>0.03</v>
      </c>
      <c r="I56" s="18">
        <v>18.196499999999997</v>
      </c>
      <c r="J56" s="20">
        <v>388.192</v>
      </c>
    </row>
    <row r="57" spans="1:10" ht="25.5">
      <c r="A57" s="312"/>
      <c r="B57" s="10" t="s">
        <v>42</v>
      </c>
      <c r="C57" s="85">
        <v>2004</v>
      </c>
      <c r="D57" s="9">
        <v>370</v>
      </c>
      <c r="E57" s="17">
        <v>0.03</v>
      </c>
      <c r="F57" s="31">
        <v>122.1</v>
      </c>
      <c r="G57" s="19">
        <v>247.9</v>
      </c>
      <c r="H57" s="17">
        <v>0.03</v>
      </c>
      <c r="I57" s="18">
        <v>11.1</v>
      </c>
      <c r="J57" s="20">
        <v>236.8</v>
      </c>
    </row>
    <row r="58" spans="1:10" s="86" customFormat="1" ht="51">
      <c r="A58" s="312"/>
      <c r="B58" s="10" t="s">
        <v>43</v>
      </c>
      <c r="C58" s="85">
        <v>2004</v>
      </c>
      <c r="D58" s="9">
        <v>232.65</v>
      </c>
      <c r="E58" s="17">
        <v>0.03</v>
      </c>
      <c r="F58" s="31">
        <v>76.7745</v>
      </c>
      <c r="G58" s="19">
        <v>155.8755</v>
      </c>
      <c r="H58" s="17">
        <v>0.03</v>
      </c>
      <c r="I58" s="18">
        <v>6.9795</v>
      </c>
      <c r="J58" s="19">
        <v>148.896</v>
      </c>
    </row>
    <row r="59" spans="1:10" s="86" customFormat="1" ht="25.5">
      <c r="A59" s="312"/>
      <c r="B59" s="10" t="s">
        <v>42</v>
      </c>
      <c r="C59" s="85">
        <v>2004</v>
      </c>
      <c r="D59" s="9">
        <v>2400</v>
      </c>
      <c r="E59" s="17">
        <v>0.03</v>
      </c>
      <c r="F59" s="31">
        <v>792</v>
      </c>
      <c r="G59" s="19">
        <v>1608</v>
      </c>
      <c r="H59" s="17">
        <v>0.03</v>
      </c>
      <c r="I59" s="18">
        <v>72</v>
      </c>
      <c r="J59" s="19">
        <v>1536</v>
      </c>
    </row>
    <row r="60" spans="1:10" s="86" customFormat="1" ht="38.25">
      <c r="A60" s="312"/>
      <c r="B60" s="10" t="s">
        <v>44</v>
      </c>
      <c r="C60" s="85">
        <v>2004</v>
      </c>
      <c r="D60" s="9">
        <v>10100</v>
      </c>
      <c r="E60" s="17">
        <v>0.03</v>
      </c>
      <c r="F60" s="31">
        <v>3333</v>
      </c>
      <c r="G60" s="19">
        <v>6767</v>
      </c>
      <c r="H60" s="17">
        <v>0.03</v>
      </c>
      <c r="I60" s="18">
        <v>303</v>
      </c>
      <c r="J60" s="19">
        <v>6464</v>
      </c>
    </row>
    <row r="61" spans="1:10" s="86" customFormat="1" ht="63.75">
      <c r="A61" s="312"/>
      <c r="B61" s="10" t="s">
        <v>1178</v>
      </c>
      <c r="C61" s="85">
        <v>2004</v>
      </c>
      <c r="D61" s="9">
        <v>26877.34</v>
      </c>
      <c r="E61" s="17">
        <v>0.03</v>
      </c>
      <c r="F61" s="31">
        <v>8869.5222</v>
      </c>
      <c r="G61" s="19">
        <v>18007.8178</v>
      </c>
      <c r="H61" s="17">
        <v>0.03</v>
      </c>
      <c r="I61" s="18">
        <v>806.3202</v>
      </c>
      <c r="J61" s="19">
        <v>17201.497600000002</v>
      </c>
    </row>
    <row r="62" spans="1:10" s="86" customFormat="1" ht="63.75">
      <c r="A62" s="312"/>
      <c r="B62" s="10" t="s">
        <v>1178</v>
      </c>
      <c r="C62" s="85">
        <v>2005</v>
      </c>
      <c r="D62" s="9">
        <v>222.66</v>
      </c>
      <c r="E62" s="17">
        <v>0.03</v>
      </c>
      <c r="F62" s="31">
        <v>66.798</v>
      </c>
      <c r="G62" s="19">
        <v>155.862</v>
      </c>
      <c r="H62" s="17">
        <v>0.03</v>
      </c>
      <c r="I62" s="18">
        <v>6.679799999999999</v>
      </c>
      <c r="J62" s="19">
        <v>149.1822</v>
      </c>
    </row>
    <row r="63" spans="1:10" s="86" customFormat="1" ht="76.5">
      <c r="A63" s="312"/>
      <c r="B63" s="10" t="s">
        <v>45</v>
      </c>
      <c r="C63" s="85">
        <v>2005</v>
      </c>
      <c r="D63" s="9">
        <v>44.85</v>
      </c>
      <c r="E63" s="17">
        <v>0.03</v>
      </c>
      <c r="F63" s="31">
        <v>13.455</v>
      </c>
      <c r="G63" s="19">
        <v>31.395000000000003</v>
      </c>
      <c r="H63" s="17">
        <v>0.03</v>
      </c>
      <c r="I63" s="18">
        <v>1.3455</v>
      </c>
      <c r="J63" s="19">
        <v>30.049500000000002</v>
      </c>
    </row>
    <row r="64" spans="1:10" s="86" customFormat="1" ht="76.5">
      <c r="A64" s="312"/>
      <c r="B64" s="10" t="s">
        <v>46</v>
      </c>
      <c r="C64" s="85">
        <v>2005</v>
      </c>
      <c r="D64" s="9">
        <v>14</v>
      </c>
      <c r="E64" s="17">
        <v>0.03</v>
      </c>
      <c r="F64" s="31">
        <v>4.2</v>
      </c>
      <c r="G64" s="19">
        <v>9.8</v>
      </c>
      <c r="H64" s="17">
        <v>0.03</v>
      </c>
      <c r="I64" s="18">
        <v>0.42</v>
      </c>
      <c r="J64" s="19">
        <v>9.38</v>
      </c>
    </row>
    <row r="65" spans="1:10" s="86" customFormat="1" ht="76.5">
      <c r="A65" s="312"/>
      <c r="B65" s="10" t="s">
        <v>47</v>
      </c>
      <c r="C65" s="85">
        <v>2005</v>
      </c>
      <c r="D65" s="9">
        <v>767.99</v>
      </c>
      <c r="E65" s="17">
        <v>0.03</v>
      </c>
      <c r="F65" s="31">
        <v>230.397</v>
      </c>
      <c r="G65" s="19">
        <v>537.5930000000001</v>
      </c>
      <c r="H65" s="17">
        <v>0.03</v>
      </c>
      <c r="I65" s="18">
        <v>23.0397</v>
      </c>
      <c r="J65" s="19">
        <v>514.5533</v>
      </c>
    </row>
    <row r="66" spans="1:10" s="86" customFormat="1" ht="102">
      <c r="A66" s="312"/>
      <c r="B66" s="10" t="s">
        <v>48</v>
      </c>
      <c r="C66" s="85">
        <v>2005</v>
      </c>
      <c r="D66" s="9">
        <v>1800</v>
      </c>
      <c r="E66" s="17">
        <v>0.03</v>
      </c>
      <c r="F66" s="31">
        <v>540</v>
      </c>
      <c r="G66" s="19">
        <v>1260</v>
      </c>
      <c r="H66" s="17">
        <v>0.03</v>
      </c>
      <c r="I66" s="18">
        <v>54</v>
      </c>
      <c r="J66" s="19">
        <v>1206</v>
      </c>
    </row>
    <row r="67" spans="1:10" s="86" customFormat="1" ht="127.5">
      <c r="A67" s="312"/>
      <c r="B67" s="10" t="s">
        <v>49</v>
      </c>
      <c r="C67" s="85">
        <v>2005</v>
      </c>
      <c r="D67" s="9">
        <v>1662</v>
      </c>
      <c r="E67" s="17">
        <v>0.03</v>
      </c>
      <c r="F67" s="31">
        <v>498.59999999999997</v>
      </c>
      <c r="G67" s="19">
        <v>1163.4</v>
      </c>
      <c r="H67" s="17">
        <v>0.03</v>
      </c>
      <c r="I67" s="18">
        <v>49.86</v>
      </c>
      <c r="J67" s="19">
        <v>1113.5400000000002</v>
      </c>
    </row>
    <row r="68" spans="1:10" s="86" customFormat="1" ht="89.25">
      <c r="A68" s="312"/>
      <c r="B68" s="10" t="s">
        <v>50</v>
      </c>
      <c r="C68" s="85">
        <v>2005</v>
      </c>
      <c r="D68" s="9">
        <v>1309.39</v>
      </c>
      <c r="E68" s="17">
        <v>0.03</v>
      </c>
      <c r="F68" s="31">
        <v>392.817</v>
      </c>
      <c r="G68" s="19">
        <v>916.5730000000001</v>
      </c>
      <c r="H68" s="17">
        <v>0.03</v>
      </c>
      <c r="I68" s="18">
        <v>39.2817</v>
      </c>
      <c r="J68" s="19">
        <v>877.2913000000001</v>
      </c>
    </row>
    <row r="69" spans="1:10" s="86" customFormat="1" ht="140.25">
      <c r="A69" s="312"/>
      <c r="B69" s="10" t="s">
        <v>51</v>
      </c>
      <c r="C69" s="85">
        <v>2005</v>
      </c>
      <c r="D69" s="9">
        <v>906</v>
      </c>
      <c r="E69" s="17">
        <v>0.03</v>
      </c>
      <c r="F69" s="31">
        <v>271.8</v>
      </c>
      <c r="G69" s="19">
        <v>634.2</v>
      </c>
      <c r="H69" s="17">
        <v>0.03</v>
      </c>
      <c r="I69" s="18">
        <v>27.18</v>
      </c>
      <c r="J69" s="19">
        <v>607.0200000000001</v>
      </c>
    </row>
    <row r="70" spans="1:10" s="86" customFormat="1" ht="38.25">
      <c r="A70" s="312"/>
      <c r="B70" s="10" t="s">
        <v>44</v>
      </c>
      <c r="C70" s="85">
        <v>2005</v>
      </c>
      <c r="D70" s="9">
        <v>1468.63</v>
      </c>
      <c r="E70" s="17">
        <v>0.03</v>
      </c>
      <c r="F70" s="31">
        <v>440.589</v>
      </c>
      <c r="G70" s="19">
        <v>1028.0410000000002</v>
      </c>
      <c r="H70" s="17">
        <v>0.03</v>
      </c>
      <c r="I70" s="18">
        <v>44.0589</v>
      </c>
      <c r="J70" s="19">
        <v>983.9821000000002</v>
      </c>
    </row>
    <row r="71" spans="1:10" s="86" customFormat="1" ht="89.25">
      <c r="A71" s="312"/>
      <c r="B71" s="10" t="s">
        <v>693</v>
      </c>
      <c r="C71" s="85">
        <v>2005</v>
      </c>
      <c r="D71" s="9">
        <v>720</v>
      </c>
      <c r="E71" s="17">
        <v>0.03</v>
      </c>
      <c r="F71" s="31">
        <v>216</v>
      </c>
      <c r="G71" s="19">
        <v>504</v>
      </c>
      <c r="H71" s="17">
        <v>0.03</v>
      </c>
      <c r="I71" s="18">
        <v>21.599999999999998</v>
      </c>
      <c r="J71" s="19">
        <v>482.4</v>
      </c>
    </row>
    <row r="72" spans="1:10" s="86" customFormat="1" ht="76.5">
      <c r="A72" s="312"/>
      <c r="B72" s="10" t="s">
        <v>52</v>
      </c>
      <c r="C72" s="85">
        <v>2006</v>
      </c>
      <c r="D72" s="9">
        <v>600</v>
      </c>
      <c r="E72" s="17">
        <v>0.03</v>
      </c>
      <c r="F72" s="31">
        <v>162</v>
      </c>
      <c r="G72" s="19">
        <v>438</v>
      </c>
      <c r="H72" s="17">
        <v>0.03</v>
      </c>
      <c r="I72" s="18">
        <v>18</v>
      </c>
      <c r="J72" s="19">
        <v>420</v>
      </c>
    </row>
    <row r="73" spans="1:10" s="86" customFormat="1" ht="76.5">
      <c r="A73" s="312"/>
      <c r="B73" s="10" t="s">
        <v>1858</v>
      </c>
      <c r="C73" s="85">
        <v>2006</v>
      </c>
      <c r="D73" s="9">
        <v>720</v>
      </c>
      <c r="E73" s="17">
        <v>0.03</v>
      </c>
      <c r="F73" s="31">
        <v>194.4</v>
      </c>
      <c r="G73" s="19">
        <v>525.6</v>
      </c>
      <c r="H73" s="17">
        <v>0.03</v>
      </c>
      <c r="I73" s="18">
        <v>21.599999999999998</v>
      </c>
      <c r="J73" s="19">
        <v>504</v>
      </c>
    </row>
    <row r="74" spans="1:10" s="86" customFormat="1" ht="76.5">
      <c r="A74" s="312"/>
      <c r="B74" s="10" t="s">
        <v>1859</v>
      </c>
      <c r="C74" s="85">
        <v>2006</v>
      </c>
      <c r="D74" s="9">
        <v>3195.6</v>
      </c>
      <c r="E74" s="17">
        <v>0.03</v>
      </c>
      <c r="F74" s="31">
        <v>862.8119999999999</v>
      </c>
      <c r="G74" s="19">
        <v>2332.788</v>
      </c>
      <c r="H74" s="17">
        <v>0.03</v>
      </c>
      <c r="I74" s="18">
        <v>95.868</v>
      </c>
      <c r="J74" s="19">
        <v>2236.92</v>
      </c>
    </row>
    <row r="75" spans="1:10" s="86" customFormat="1" ht="76.5">
      <c r="A75" s="312"/>
      <c r="B75" s="10" t="s">
        <v>1859</v>
      </c>
      <c r="C75" s="85">
        <v>2006</v>
      </c>
      <c r="D75" s="9">
        <v>1200</v>
      </c>
      <c r="E75" s="17">
        <v>0.03</v>
      </c>
      <c r="F75" s="31">
        <v>324</v>
      </c>
      <c r="G75" s="19">
        <v>876</v>
      </c>
      <c r="H75" s="17">
        <v>0.03</v>
      </c>
      <c r="I75" s="18">
        <v>36</v>
      </c>
      <c r="J75" s="19">
        <v>840</v>
      </c>
    </row>
    <row r="76" spans="1:10" s="86" customFormat="1" ht="76.5">
      <c r="A76" s="312"/>
      <c r="B76" s="10" t="s">
        <v>1860</v>
      </c>
      <c r="C76" s="85">
        <v>2006</v>
      </c>
      <c r="D76" s="9">
        <v>1282.82</v>
      </c>
      <c r="E76" s="17">
        <v>0.03</v>
      </c>
      <c r="F76" s="31">
        <v>346.36139999999995</v>
      </c>
      <c r="G76" s="19">
        <v>936.4585999999999</v>
      </c>
      <c r="H76" s="17">
        <v>0.03</v>
      </c>
      <c r="I76" s="18">
        <v>38.48459999999999</v>
      </c>
      <c r="J76" s="19">
        <v>897.9739999999999</v>
      </c>
    </row>
    <row r="77" spans="1:10" s="86" customFormat="1" ht="76.5">
      <c r="A77" s="312"/>
      <c r="B77" s="10" t="s">
        <v>1861</v>
      </c>
      <c r="C77" s="85">
        <v>2006</v>
      </c>
      <c r="D77" s="9">
        <v>1560</v>
      </c>
      <c r="E77" s="17">
        <v>0.03</v>
      </c>
      <c r="F77" s="31">
        <v>421.2</v>
      </c>
      <c r="G77" s="19">
        <v>1138.8</v>
      </c>
      <c r="H77" s="17">
        <v>0.03</v>
      </c>
      <c r="I77" s="18">
        <v>46.8</v>
      </c>
      <c r="J77" s="19">
        <v>1092</v>
      </c>
    </row>
    <row r="78" spans="1:10" s="86" customFormat="1" ht="76.5">
      <c r="A78" s="312"/>
      <c r="B78" s="10" t="s">
        <v>1861</v>
      </c>
      <c r="C78" s="85">
        <v>2006</v>
      </c>
      <c r="D78" s="9">
        <v>936</v>
      </c>
      <c r="E78" s="17">
        <v>0.03</v>
      </c>
      <c r="F78" s="31">
        <v>252.72</v>
      </c>
      <c r="G78" s="19">
        <v>683.28</v>
      </c>
      <c r="H78" s="17">
        <v>0.03</v>
      </c>
      <c r="I78" s="18">
        <v>28.08</v>
      </c>
      <c r="J78" s="19">
        <v>655.1999999999999</v>
      </c>
    </row>
    <row r="79" spans="1:10" s="86" customFormat="1" ht="25.5">
      <c r="A79" s="312"/>
      <c r="B79" s="10" t="s">
        <v>1862</v>
      </c>
      <c r="C79" s="85">
        <v>2006</v>
      </c>
      <c r="D79" s="9">
        <v>102</v>
      </c>
      <c r="E79" s="17">
        <v>0.03</v>
      </c>
      <c r="F79" s="31">
        <v>27.54</v>
      </c>
      <c r="G79" s="19">
        <v>74.46000000000001</v>
      </c>
      <c r="H79" s="17">
        <v>0.03</v>
      </c>
      <c r="I79" s="18">
        <v>3.06</v>
      </c>
      <c r="J79" s="19">
        <v>71.4</v>
      </c>
    </row>
    <row r="80" spans="1:10" s="86" customFormat="1" ht="25.5">
      <c r="A80" s="312"/>
      <c r="B80" s="10" t="s">
        <v>1863</v>
      </c>
      <c r="C80" s="85">
        <v>2006</v>
      </c>
      <c r="D80" s="9">
        <v>4368</v>
      </c>
      <c r="E80" s="17">
        <v>0.03</v>
      </c>
      <c r="F80" s="31">
        <v>1179.36</v>
      </c>
      <c r="G80" s="19">
        <v>3188.6400000000003</v>
      </c>
      <c r="H80" s="17">
        <v>0.03</v>
      </c>
      <c r="I80" s="18">
        <v>131.04</v>
      </c>
      <c r="J80" s="19">
        <v>3057.6000000000004</v>
      </c>
    </row>
    <row r="81" spans="1:10" s="86" customFormat="1" ht="38.25">
      <c r="A81" s="312"/>
      <c r="B81" s="10" t="s">
        <v>1864</v>
      </c>
      <c r="C81" s="85">
        <v>2006</v>
      </c>
      <c r="D81" s="9">
        <v>222.6</v>
      </c>
      <c r="E81" s="17">
        <v>0.03</v>
      </c>
      <c r="F81" s="31">
        <v>60.102</v>
      </c>
      <c r="G81" s="19">
        <v>162.498</v>
      </c>
      <c r="H81" s="17">
        <v>0.03</v>
      </c>
      <c r="I81" s="18">
        <v>6.678</v>
      </c>
      <c r="J81" s="19">
        <v>155.82</v>
      </c>
    </row>
    <row r="82" spans="1:10" s="86" customFormat="1" ht="25.5">
      <c r="A82" s="312"/>
      <c r="B82" s="10" t="s">
        <v>1865</v>
      </c>
      <c r="C82" s="85">
        <v>2006</v>
      </c>
      <c r="D82" s="9">
        <v>1003.43</v>
      </c>
      <c r="E82" s="17">
        <v>0.03</v>
      </c>
      <c r="F82" s="31">
        <v>270.92609999999996</v>
      </c>
      <c r="G82" s="19">
        <v>732.5038999999999</v>
      </c>
      <c r="H82" s="17">
        <v>0.03</v>
      </c>
      <c r="I82" s="18">
        <v>30.102899999999998</v>
      </c>
      <c r="J82" s="19">
        <v>702.401</v>
      </c>
    </row>
    <row r="83" spans="1:10" s="86" customFormat="1" ht="51">
      <c r="A83" s="312"/>
      <c r="B83" s="10" t="s">
        <v>1866</v>
      </c>
      <c r="C83" s="85">
        <v>2006</v>
      </c>
      <c r="D83" s="9">
        <v>228</v>
      </c>
      <c r="E83" s="17">
        <v>0.03</v>
      </c>
      <c r="F83" s="31">
        <v>61.559999999999995</v>
      </c>
      <c r="G83" s="19">
        <v>166.44</v>
      </c>
      <c r="H83" s="17">
        <v>0.03</v>
      </c>
      <c r="I83" s="18">
        <v>6.84</v>
      </c>
      <c r="J83" s="19">
        <v>159.6</v>
      </c>
    </row>
    <row r="84" spans="1:10" s="86" customFormat="1" ht="25.5">
      <c r="A84" s="312"/>
      <c r="B84" s="10" t="s">
        <v>1867</v>
      </c>
      <c r="C84" s="85">
        <v>2007</v>
      </c>
      <c r="D84" s="9">
        <v>102</v>
      </c>
      <c r="E84" s="17">
        <v>0.03</v>
      </c>
      <c r="F84" s="31">
        <v>24.48</v>
      </c>
      <c r="G84" s="19">
        <v>77.52</v>
      </c>
      <c r="H84" s="17">
        <v>0.03</v>
      </c>
      <c r="I84" s="18">
        <v>3.06</v>
      </c>
      <c r="J84" s="19">
        <v>74.46</v>
      </c>
    </row>
    <row r="85" spans="1:10" s="86" customFormat="1" ht="76.5">
      <c r="A85" s="312"/>
      <c r="B85" s="10" t="s">
        <v>1868</v>
      </c>
      <c r="C85" s="85">
        <v>2007</v>
      </c>
      <c r="D85" s="9">
        <v>5972.17</v>
      </c>
      <c r="E85" s="17">
        <v>0.03</v>
      </c>
      <c r="F85" s="31">
        <v>1433.3208</v>
      </c>
      <c r="G85" s="19">
        <v>4538.849200000001</v>
      </c>
      <c r="H85" s="17">
        <v>0.03</v>
      </c>
      <c r="I85" s="18">
        <v>179.1651</v>
      </c>
      <c r="J85" s="19">
        <v>4359.6841</v>
      </c>
    </row>
    <row r="86" spans="1:10" s="86" customFormat="1" ht="38.25">
      <c r="A86" s="312"/>
      <c r="B86" s="10" t="s">
        <v>1869</v>
      </c>
      <c r="C86" s="85">
        <v>2007</v>
      </c>
      <c r="D86" s="9">
        <v>12028.8</v>
      </c>
      <c r="E86" s="17">
        <v>0.03</v>
      </c>
      <c r="F86" s="31">
        <v>2886.912</v>
      </c>
      <c r="G86" s="19">
        <v>9141.887999999999</v>
      </c>
      <c r="H86" s="17">
        <v>0.03</v>
      </c>
      <c r="I86" s="18">
        <v>360.864</v>
      </c>
      <c r="J86" s="19">
        <v>8781.024</v>
      </c>
    </row>
    <row r="87" spans="1:10" s="86" customFormat="1" ht="38.25">
      <c r="A87" s="312"/>
      <c r="B87" s="10" t="s">
        <v>2860</v>
      </c>
      <c r="C87" s="85">
        <v>2007</v>
      </c>
      <c r="D87" s="9">
        <v>4368</v>
      </c>
      <c r="E87" s="17">
        <v>0.03</v>
      </c>
      <c r="F87" s="31">
        <v>1048.32</v>
      </c>
      <c r="G87" s="19">
        <v>3319.6800000000003</v>
      </c>
      <c r="H87" s="17">
        <v>0.03</v>
      </c>
      <c r="I87" s="18">
        <v>131.04</v>
      </c>
      <c r="J87" s="19">
        <v>3188.6400000000003</v>
      </c>
    </row>
    <row r="88" spans="1:10" s="86" customFormat="1" ht="63.75">
      <c r="A88" s="312"/>
      <c r="B88" s="10" t="s">
        <v>1870</v>
      </c>
      <c r="C88" s="85">
        <v>2008</v>
      </c>
      <c r="D88" s="9">
        <v>2000</v>
      </c>
      <c r="E88" s="17">
        <v>0.03</v>
      </c>
      <c r="F88" s="31">
        <v>420</v>
      </c>
      <c r="G88" s="19">
        <v>1580</v>
      </c>
      <c r="H88" s="17">
        <v>0.03</v>
      </c>
      <c r="I88" s="18">
        <v>60</v>
      </c>
      <c r="J88" s="19">
        <v>1520</v>
      </c>
    </row>
    <row r="89" spans="1:10" s="86" customFormat="1" ht="25.5">
      <c r="A89" s="312"/>
      <c r="B89" s="10" t="s">
        <v>1871</v>
      </c>
      <c r="C89" s="85">
        <v>2008</v>
      </c>
      <c r="D89" s="9">
        <v>252.64</v>
      </c>
      <c r="E89" s="17">
        <v>0.03</v>
      </c>
      <c r="F89" s="31">
        <v>53.0544</v>
      </c>
      <c r="G89" s="19">
        <v>199.5856</v>
      </c>
      <c r="H89" s="17">
        <v>0.03</v>
      </c>
      <c r="I89" s="18">
        <v>7.579199999999999</v>
      </c>
      <c r="J89" s="19">
        <v>192.0064</v>
      </c>
    </row>
    <row r="90" spans="1:10" s="86" customFormat="1" ht="38.25">
      <c r="A90" s="312"/>
      <c r="B90" s="10" t="s">
        <v>694</v>
      </c>
      <c r="C90" s="85">
        <v>2008</v>
      </c>
      <c r="D90" s="9">
        <v>1496.24</v>
      </c>
      <c r="E90" s="17">
        <v>0.03</v>
      </c>
      <c r="F90" s="31">
        <v>314.2104</v>
      </c>
      <c r="G90" s="19">
        <v>1182.0296</v>
      </c>
      <c r="H90" s="17">
        <v>0.03</v>
      </c>
      <c r="I90" s="18">
        <v>44.8872</v>
      </c>
      <c r="J90" s="19">
        <v>1137.1424000000002</v>
      </c>
    </row>
    <row r="91" spans="1:10" s="86" customFormat="1" ht="63.75">
      <c r="A91" s="312"/>
      <c r="B91" s="10" t="s">
        <v>1872</v>
      </c>
      <c r="C91" s="85">
        <v>2009</v>
      </c>
      <c r="D91" s="9">
        <v>60</v>
      </c>
      <c r="E91" s="17">
        <v>0.03</v>
      </c>
      <c r="F91" s="31">
        <v>10.799999999999999</v>
      </c>
      <c r="G91" s="19">
        <v>49.2</v>
      </c>
      <c r="H91" s="17">
        <v>0.03</v>
      </c>
      <c r="I91" s="18">
        <v>1.7999999999999998</v>
      </c>
      <c r="J91" s="19">
        <v>47.400000000000006</v>
      </c>
    </row>
    <row r="92" spans="1:10" s="86" customFormat="1" ht="63.75">
      <c r="A92" s="312"/>
      <c r="B92" s="10" t="s">
        <v>379</v>
      </c>
      <c r="C92" s="85">
        <v>2010</v>
      </c>
      <c r="D92" s="9">
        <v>960</v>
      </c>
      <c r="E92" s="17">
        <v>0.03</v>
      </c>
      <c r="F92" s="31">
        <v>144</v>
      </c>
      <c r="G92" s="19">
        <v>816</v>
      </c>
      <c r="H92" s="17">
        <v>0.03</v>
      </c>
      <c r="I92" s="18">
        <v>28.799999999999997</v>
      </c>
      <c r="J92" s="19">
        <v>787.2</v>
      </c>
    </row>
    <row r="93" spans="1:10" s="86" customFormat="1" ht="38.25">
      <c r="A93" s="312"/>
      <c r="B93" s="10" t="s">
        <v>380</v>
      </c>
      <c r="C93" s="85">
        <v>2011</v>
      </c>
      <c r="D93" s="9">
        <v>1221</v>
      </c>
      <c r="E93" s="17">
        <v>0.03</v>
      </c>
      <c r="F93" s="31">
        <v>146.51999999999998</v>
      </c>
      <c r="G93" s="19">
        <v>1074.48</v>
      </c>
      <c r="H93" s="17">
        <v>0.03</v>
      </c>
      <c r="I93" s="18">
        <v>36.629999999999995</v>
      </c>
      <c r="J93" s="19">
        <v>1037.85</v>
      </c>
    </row>
    <row r="94" spans="1:10" s="86" customFormat="1" ht="51">
      <c r="A94" s="312"/>
      <c r="B94" s="10" t="s">
        <v>807</v>
      </c>
      <c r="C94" s="85">
        <v>2012</v>
      </c>
      <c r="D94" s="9">
        <v>81.26</v>
      </c>
      <c r="E94" s="17">
        <v>0.03</v>
      </c>
      <c r="F94" s="31">
        <v>7.313400000000001</v>
      </c>
      <c r="G94" s="19">
        <v>73.9466</v>
      </c>
      <c r="H94" s="17">
        <v>0.03</v>
      </c>
      <c r="I94" s="18">
        <v>2.4378</v>
      </c>
      <c r="J94" s="19">
        <v>71.50880000000001</v>
      </c>
    </row>
    <row r="95" spans="1:10" s="86" customFormat="1" ht="38.25">
      <c r="A95" s="312"/>
      <c r="B95" s="10" t="s">
        <v>808</v>
      </c>
      <c r="C95" s="85">
        <v>2012</v>
      </c>
      <c r="D95" s="9">
        <v>148.83</v>
      </c>
      <c r="E95" s="17">
        <v>0.03</v>
      </c>
      <c r="F95" s="31">
        <v>13.3947</v>
      </c>
      <c r="G95" s="19">
        <v>135.4353</v>
      </c>
      <c r="H95" s="17">
        <v>0.03</v>
      </c>
      <c r="I95" s="18">
        <v>4.4649</v>
      </c>
      <c r="J95" s="19">
        <v>130.9704</v>
      </c>
    </row>
    <row r="96" spans="1:10" s="86" customFormat="1" ht="25.5">
      <c r="A96" s="312"/>
      <c r="B96" s="10" t="s">
        <v>809</v>
      </c>
      <c r="C96" s="85">
        <v>2012</v>
      </c>
      <c r="D96" s="9">
        <v>644.84</v>
      </c>
      <c r="E96" s="17">
        <v>0.03</v>
      </c>
      <c r="F96" s="31">
        <v>58.035599999999995</v>
      </c>
      <c r="G96" s="19">
        <v>586.8044</v>
      </c>
      <c r="H96" s="17">
        <v>0.03</v>
      </c>
      <c r="I96" s="18">
        <v>19.345200000000002</v>
      </c>
      <c r="J96" s="19">
        <v>567.4592</v>
      </c>
    </row>
    <row r="97" spans="1:10" s="86" customFormat="1" ht="12.75">
      <c r="A97" s="312"/>
      <c r="B97" s="10" t="s">
        <v>810</v>
      </c>
      <c r="C97" s="85">
        <v>2012</v>
      </c>
      <c r="D97" s="9">
        <v>746.6</v>
      </c>
      <c r="E97" s="17">
        <v>0.03</v>
      </c>
      <c r="F97" s="31">
        <v>67.194</v>
      </c>
      <c r="G97" s="19">
        <v>679.4060000000001</v>
      </c>
      <c r="H97" s="17">
        <v>0.03</v>
      </c>
      <c r="I97" s="18">
        <v>22.398</v>
      </c>
      <c r="J97" s="19">
        <v>657.008</v>
      </c>
    </row>
    <row r="98" spans="1:10" s="86" customFormat="1" ht="12.75">
      <c r="A98" s="312"/>
      <c r="B98" s="10" t="s">
        <v>810</v>
      </c>
      <c r="C98" s="85">
        <v>2012</v>
      </c>
      <c r="D98" s="9">
        <v>333</v>
      </c>
      <c r="E98" s="17">
        <v>0.03</v>
      </c>
      <c r="F98" s="31">
        <v>29.97</v>
      </c>
      <c r="G98" s="19">
        <v>303.03</v>
      </c>
      <c r="H98" s="17">
        <v>0.03</v>
      </c>
      <c r="I98" s="18">
        <v>9.99</v>
      </c>
      <c r="J98" s="19">
        <v>293.03999999999996</v>
      </c>
    </row>
    <row r="99" spans="1:10" s="86" customFormat="1" ht="38.25">
      <c r="A99" s="312"/>
      <c r="B99" s="10" t="s">
        <v>381</v>
      </c>
      <c r="C99" s="85">
        <v>2012</v>
      </c>
      <c r="D99" s="9">
        <v>271.98</v>
      </c>
      <c r="E99" s="17">
        <v>0.03</v>
      </c>
      <c r="F99" s="31">
        <v>24.4782</v>
      </c>
      <c r="G99" s="19">
        <v>247.5018</v>
      </c>
      <c r="H99" s="17">
        <v>0.03</v>
      </c>
      <c r="I99" s="18">
        <v>8.1594</v>
      </c>
      <c r="J99" s="19">
        <v>239.3424</v>
      </c>
    </row>
    <row r="100" spans="1:10" s="86" customFormat="1" ht="38.25">
      <c r="A100" s="312"/>
      <c r="B100" s="10" t="s">
        <v>382</v>
      </c>
      <c r="C100" s="85">
        <v>2012</v>
      </c>
      <c r="D100" s="9">
        <v>2118.25</v>
      </c>
      <c r="E100" s="17">
        <v>0.03</v>
      </c>
      <c r="F100" s="31">
        <v>190.64249999999998</v>
      </c>
      <c r="G100" s="19">
        <v>1927.6075</v>
      </c>
      <c r="H100" s="17">
        <v>0.03</v>
      </c>
      <c r="I100" s="18">
        <v>63.5475</v>
      </c>
      <c r="J100" s="19">
        <v>1864.0600000000002</v>
      </c>
    </row>
    <row r="101" spans="1:10" s="86" customFormat="1" ht="51">
      <c r="A101" s="312"/>
      <c r="B101" s="10" t="s">
        <v>383</v>
      </c>
      <c r="C101" s="85">
        <v>2012</v>
      </c>
      <c r="D101" s="9">
        <v>881.75</v>
      </c>
      <c r="E101" s="17">
        <v>0.03</v>
      </c>
      <c r="F101" s="31">
        <v>79.3575</v>
      </c>
      <c r="G101" s="19">
        <v>802.3925</v>
      </c>
      <c r="H101" s="17">
        <v>0.03</v>
      </c>
      <c r="I101" s="18">
        <v>26.4525</v>
      </c>
      <c r="J101" s="19">
        <v>775.94</v>
      </c>
    </row>
    <row r="102" spans="1:10" s="86" customFormat="1" ht="51">
      <c r="A102" s="312"/>
      <c r="B102" s="10" t="s">
        <v>384</v>
      </c>
      <c r="C102" s="85">
        <v>2012</v>
      </c>
      <c r="D102" s="9">
        <v>456</v>
      </c>
      <c r="E102" s="17">
        <v>0.03</v>
      </c>
      <c r="F102" s="31">
        <v>41.04</v>
      </c>
      <c r="G102" s="19">
        <v>414.96</v>
      </c>
      <c r="H102" s="17">
        <v>0.03</v>
      </c>
      <c r="I102" s="18">
        <v>13.68</v>
      </c>
      <c r="J102" s="19">
        <v>401.28</v>
      </c>
    </row>
    <row r="103" spans="1:10" s="86" customFormat="1" ht="38.25">
      <c r="A103" s="312"/>
      <c r="B103" s="10" t="s">
        <v>811</v>
      </c>
      <c r="C103" s="85">
        <v>2013</v>
      </c>
      <c r="D103" s="9">
        <v>274.94</v>
      </c>
      <c r="E103" s="17">
        <v>0.03</v>
      </c>
      <c r="F103" s="31">
        <v>16.496399999999998</v>
      </c>
      <c r="G103" s="19">
        <v>258.4436</v>
      </c>
      <c r="H103" s="17">
        <v>0.03</v>
      </c>
      <c r="I103" s="18">
        <v>8.248199999999999</v>
      </c>
      <c r="J103" s="19">
        <v>250.1954</v>
      </c>
    </row>
    <row r="104" spans="1:10" s="86" customFormat="1" ht="63.75">
      <c r="A104" s="312"/>
      <c r="B104" s="10" t="s">
        <v>385</v>
      </c>
      <c r="C104" s="85">
        <v>2013</v>
      </c>
      <c r="D104" s="9">
        <v>1149.5</v>
      </c>
      <c r="E104" s="17">
        <v>0.03</v>
      </c>
      <c r="F104" s="31">
        <v>68.97</v>
      </c>
      <c r="G104" s="19">
        <v>1080.53</v>
      </c>
      <c r="H104" s="17">
        <v>0.03</v>
      </c>
      <c r="I104" s="18">
        <v>34.485</v>
      </c>
      <c r="J104" s="19">
        <v>1046.045</v>
      </c>
    </row>
    <row r="105" spans="1:10" s="86" customFormat="1" ht="63.75">
      <c r="A105" s="312"/>
      <c r="B105" s="10" t="s">
        <v>386</v>
      </c>
      <c r="C105" s="85">
        <v>2013</v>
      </c>
      <c r="D105" s="9">
        <v>86.02</v>
      </c>
      <c r="E105" s="17">
        <v>0.03</v>
      </c>
      <c r="F105" s="31">
        <v>5.1612</v>
      </c>
      <c r="G105" s="19">
        <v>80.8588</v>
      </c>
      <c r="H105" s="17">
        <v>0.03</v>
      </c>
      <c r="I105" s="18">
        <v>2.5806</v>
      </c>
      <c r="J105" s="19">
        <v>78.2782</v>
      </c>
    </row>
    <row r="106" spans="1:10" s="86" customFormat="1" ht="51">
      <c r="A106" s="312"/>
      <c r="B106" s="10" t="s">
        <v>387</v>
      </c>
      <c r="C106" s="85">
        <v>2013</v>
      </c>
      <c r="D106" s="9">
        <v>242</v>
      </c>
      <c r="E106" s="17">
        <v>0.03</v>
      </c>
      <c r="F106" s="31">
        <v>14.52</v>
      </c>
      <c r="G106" s="19">
        <v>227.48</v>
      </c>
      <c r="H106" s="17">
        <v>0.03</v>
      </c>
      <c r="I106" s="18">
        <v>7.26</v>
      </c>
      <c r="J106" s="19">
        <v>220.22</v>
      </c>
    </row>
    <row r="107" spans="1:10" s="86" customFormat="1" ht="51">
      <c r="A107" s="312"/>
      <c r="B107" s="10" t="s">
        <v>388</v>
      </c>
      <c r="C107" s="85">
        <v>2013</v>
      </c>
      <c r="D107" s="9">
        <v>122.74</v>
      </c>
      <c r="E107" s="17">
        <v>0.03</v>
      </c>
      <c r="F107" s="31">
        <v>7.3644</v>
      </c>
      <c r="G107" s="19">
        <v>115.37559999999999</v>
      </c>
      <c r="H107" s="17">
        <v>0.03</v>
      </c>
      <c r="I107" s="18">
        <v>3.6822</v>
      </c>
      <c r="J107" s="19">
        <v>111.6934</v>
      </c>
    </row>
    <row r="108" spans="1:10" s="86" customFormat="1" ht="38.25">
      <c r="A108" s="312"/>
      <c r="B108" s="10" t="s">
        <v>389</v>
      </c>
      <c r="C108" s="85">
        <v>2013</v>
      </c>
      <c r="D108" s="9">
        <v>266.2</v>
      </c>
      <c r="E108" s="17">
        <v>0.03</v>
      </c>
      <c r="F108" s="31">
        <v>15.972</v>
      </c>
      <c r="G108" s="19">
        <v>250.22799999999998</v>
      </c>
      <c r="H108" s="17">
        <v>0.03</v>
      </c>
      <c r="I108" s="18">
        <v>7.986</v>
      </c>
      <c r="J108" s="19">
        <v>242.242</v>
      </c>
    </row>
    <row r="109" spans="1:10" s="86" customFormat="1" ht="38.25">
      <c r="A109" s="312"/>
      <c r="B109" s="10" t="s">
        <v>390</v>
      </c>
      <c r="C109" s="85">
        <v>2013</v>
      </c>
      <c r="D109" s="9">
        <v>1040.64</v>
      </c>
      <c r="E109" s="17">
        <v>0.03</v>
      </c>
      <c r="F109" s="31">
        <v>62.4384</v>
      </c>
      <c r="G109" s="19">
        <v>978.2016000000001</v>
      </c>
      <c r="H109" s="17">
        <v>0.03</v>
      </c>
      <c r="I109" s="18">
        <v>31.2192</v>
      </c>
      <c r="J109" s="19">
        <v>946.9824000000001</v>
      </c>
    </row>
    <row r="110" spans="1:10" s="86" customFormat="1" ht="38.25">
      <c r="A110" s="312"/>
      <c r="B110" s="10" t="s">
        <v>390</v>
      </c>
      <c r="C110" s="85">
        <v>2013</v>
      </c>
      <c r="D110" s="9">
        <v>169.36</v>
      </c>
      <c r="E110" s="17">
        <v>0.03</v>
      </c>
      <c r="F110" s="31">
        <v>10.1616</v>
      </c>
      <c r="G110" s="19">
        <v>159.19840000000002</v>
      </c>
      <c r="H110" s="17">
        <v>0.03</v>
      </c>
      <c r="I110" s="18">
        <v>5.0808</v>
      </c>
      <c r="J110" s="19">
        <v>154.1176</v>
      </c>
    </row>
    <row r="111" spans="1:10" s="86" customFormat="1" ht="89.25">
      <c r="A111" s="312"/>
      <c r="B111" s="10" t="s">
        <v>812</v>
      </c>
      <c r="C111" s="85">
        <v>2014</v>
      </c>
      <c r="D111" s="9">
        <v>219.6</v>
      </c>
      <c r="E111" s="17">
        <v>0.03</v>
      </c>
      <c r="F111" s="31">
        <v>6.587999999999999</v>
      </c>
      <c r="G111" s="19">
        <v>213.012</v>
      </c>
      <c r="H111" s="17">
        <v>0.03</v>
      </c>
      <c r="I111" s="18">
        <v>6.587999999999999</v>
      </c>
      <c r="J111" s="19">
        <v>206.424</v>
      </c>
    </row>
    <row r="112" spans="1:10" s="86" customFormat="1" ht="76.5">
      <c r="A112" s="312"/>
      <c r="B112" s="10" t="s">
        <v>813</v>
      </c>
      <c r="C112" s="85">
        <v>2014</v>
      </c>
      <c r="D112" s="9">
        <v>124.2</v>
      </c>
      <c r="E112" s="17">
        <v>0.03</v>
      </c>
      <c r="F112" s="31">
        <v>3.726</v>
      </c>
      <c r="G112" s="19">
        <v>120.474</v>
      </c>
      <c r="H112" s="17">
        <v>0.03</v>
      </c>
      <c r="I112" s="18">
        <v>3.726</v>
      </c>
      <c r="J112" s="19">
        <v>116.748</v>
      </c>
    </row>
    <row r="113" spans="1:10" s="86" customFormat="1" ht="102">
      <c r="A113" s="312"/>
      <c r="B113" s="10" t="s">
        <v>60</v>
      </c>
      <c r="C113" s="85">
        <v>2014</v>
      </c>
      <c r="D113" s="9">
        <v>242</v>
      </c>
      <c r="E113" s="17">
        <v>0.03</v>
      </c>
      <c r="F113" s="31">
        <v>7.26</v>
      </c>
      <c r="G113" s="19">
        <v>234.74</v>
      </c>
      <c r="H113" s="17">
        <v>0.03</v>
      </c>
      <c r="I113" s="18">
        <v>7.26</v>
      </c>
      <c r="J113" s="19">
        <v>227.48000000000002</v>
      </c>
    </row>
    <row r="114" spans="1:10" s="86" customFormat="1" ht="89.25">
      <c r="A114" s="312"/>
      <c r="B114" s="10" t="s">
        <v>61</v>
      </c>
      <c r="C114" s="85">
        <v>2014</v>
      </c>
      <c r="D114" s="9">
        <v>522.63</v>
      </c>
      <c r="E114" s="17">
        <v>0.03</v>
      </c>
      <c r="F114" s="31">
        <v>15.678899999999999</v>
      </c>
      <c r="G114" s="19">
        <v>506.9511</v>
      </c>
      <c r="H114" s="17">
        <v>0.03</v>
      </c>
      <c r="I114" s="18">
        <v>15.678899999999999</v>
      </c>
      <c r="J114" s="19">
        <v>491.2722</v>
      </c>
    </row>
    <row r="115" spans="1:10" s="86" customFormat="1" ht="89.25">
      <c r="A115" s="312"/>
      <c r="B115" s="10" t="s">
        <v>62</v>
      </c>
      <c r="C115" s="85">
        <v>2014</v>
      </c>
      <c r="D115" s="9">
        <v>242</v>
      </c>
      <c r="E115" s="17">
        <v>0.03</v>
      </c>
      <c r="F115" s="31">
        <v>7.26</v>
      </c>
      <c r="G115" s="19">
        <v>234.74</v>
      </c>
      <c r="H115" s="17">
        <v>0.03</v>
      </c>
      <c r="I115" s="18">
        <v>7.26</v>
      </c>
      <c r="J115" s="19">
        <v>227.48000000000002</v>
      </c>
    </row>
    <row r="116" spans="1:10" s="86" customFormat="1" ht="89.25">
      <c r="A116" s="312"/>
      <c r="B116" s="10" t="s">
        <v>63</v>
      </c>
      <c r="C116" s="85">
        <v>2014</v>
      </c>
      <c r="D116" s="9">
        <v>140</v>
      </c>
      <c r="E116" s="17">
        <v>0.03</v>
      </c>
      <c r="F116" s="31">
        <v>4.2</v>
      </c>
      <c r="G116" s="19">
        <v>135.8</v>
      </c>
      <c r="H116" s="17">
        <v>0.03</v>
      </c>
      <c r="I116" s="18">
        <v>4.2</v>
      </c>
      <c r="J116" s="19">
        <v>131.60000000000002</v>
      </c>
    </row>
    <row r="117" spans="1:10" s="86" customFormat="1" ht="76.5">
      <c r="A117" s="312"/>
      <c r="B117" s="10" t="s">
        <v>64</v>
      </c>
      <c r="C117" s="85">
        <v>2014</v>
      </c>
      <c r="D117" s="9">
        <v>134.2</v>
      </c>
      <c r="E117" s="17">
        <v>0.03</v>
      </c>
      <c r="F117" s="31">
        <v>4.026</v>
      </c>
      <c r="G117" s="19">
        <v>130.17399999999998</v>
      </c>
      <c r="H117" s="17">
        <v>0.03</v>
      </c>
      <c r="I117" s="18">
        <v>4.026</v>
      </c>
      <c r="J117" s="19">
        <v>126.14799999999998</v>
      </c>
    </row>
    <row r="118" spans="1:10" s="86" customFormat="1" ht="102">
      <c r="A118" s="312"/>
      <c r="B118" s="10" t="s">
        <v>65</v>
      </c>
      <c r="C118" s="85">
        <v>2014</v>
      </c>
      <c r="D118" s="9">
        <v>67.04</v>
      </c>
      <c r="E118" s="17">
        <v>0.03</v>
      </c>
      <c r="F118" s="31">
        <v>2.0112</v>
      </c>
      <c r="G118" s="19">
        <v>65.0288</v>
      </c>
      <c r="H118" s="17">
        <v>0.03</v>
      </c>
      <c r="I118" s="18">
        <v>2.0112</v>
      </c>
      <c r="J118" s="19">
        <v>63.0176</v>
      </c>
    </row>
    <row r="119" spans="1:10" s="86" customFormat="1" ht="89.25">
      <c r="A119" s="312"/>
      <c r="B119" s="10" t="s">
        <v>66</v>
      </c>
      <c r="C119" s="85">
        <v>2014</v>
      </c>
      <c r="D119" s="9">
        <v>132.96</v>
      </c>
      <c r="E119" s="17">
        <v>0.03</v>
      </c>
      <c r="F119" s="31">
        <v>3.9888</v>
      </c>
      <c r="G119" s="19">
        <v>128.9712</v>
      </c>
      <c r="H119" s="17">
        <v>0.03</v>
      </c>
      <c r="I119" s="18">
        <v>3.9888</v>
      </c>
      <c r="J119" s="19">
        <v>124.98240000000001</v>
      </c>
    </row>
    <row r="120" spans="1:10" s="86" customFormat="1" ht="89.25">
      <c r="A120" s="312"/>
      <c r="B120" s="10" t="s">
        <v>67</v>
      </c>
      <c r="C120" s="85">
        <v>2014</v>
      </c>
      <c r="D120" s="9">
        <v>8147.02</v>
      </c>
      <c r="E120" s="17">
        <v>0.03</v>
      </c>
      <c r="F120" s="31">
        <v>244.41060000000002</v>
      </c>
      <c r="G120" s="19">
        <v>7902.6094</v>
      </c>
      <c r="H120" s="17">
        <v>0.03</v>
      </c>
      <c r="I120" s="18">
        <v>244.41060000000002</v>
      </c>
      <c r="J120" s="19">
        <v>7658.1988</v>
      </c>
    </row>
    <row r="121" spans="1:10" s="86" customFormat="1" ht="102">
      <c r="A121" s="312"/>
      <c r="B121" s="10" t="s">
        <v>68</v>
      </c>
      <c r="C121" s="85">
        <v>2014</v>
      </c>
      <c r="D121" s="9">
        <v>248.05</v>
      </c>
      <c r="E121" s="17">
        <v>0.03</v>
      </c>
      <c r="F121" s="31">
        <v>7.4415000000000004</v>
      </c>
      <c r="G121" s="19">
        <v>240.60850000000002</v>
      </c>
      <c r="H121" s="17">
        <v>0.03</v>
      </c>
      <c r="I121" s="18">
        <v>7.4415000000000004</v>
      </c>
      <c r="J121" s="19">
        <v>233.16700000000003</v>
      </c>
    </row>
    <row r="122" spans="1:10" ht="51">
      <c r="A122" s="312"/>
      <c r="B122" s="10" t="s">
        <v>695</v>
      </c>
      <c r="C122" s="85">
        <v>2015</v>
      </c>
      <c r="D122" s="9">
        <v>7466.4</v>
      </c>
      <c r="E122" s="17">
        <v>0.03</v>
      </c>
      <c r="F122" s="31">
        <v>0</v>
      </c>
      <c r="G122" s="19">
        <v>7466.4</v>
      </c>
      <c r="H122" s="17">
        <v>0.03</v>
      </c>
      <c r="I122" s="18">
        <v>223.992</v>
      </c>
      <c r="J122" s="20">
        <v>7242.407999999999</v>
      </c>
    </row>
    <row r="123" spans="1:10" ht="63.75">
      <c r="A123" s="312"/>
      <c r="B123" s="10" t="s">
        <v>69</v>
      </c>
      <c r="C123" s="85">
        <v>2015</v>
      </c>
      <c r="D123" s="9">
        <v>1220</v>
      </c>
      <c r="E123" s="17">
        <v>0.03</v>
      </c>
      <c r="F123" s="31">
        <v>0</v>
      </c>
      <c r="G123" s="19">
        <v>1220</v>
      </c>
      <c r="H123" s="17">
        <v>0.03</v>
      </c>
      <c r="I123" s="18">
        <v>36.6</v>
      </c>
      <c r="J123" s="20">
        <v>1183.4</v>
      </c>
    </row>
    <row r="124" spans="1:10" ht="12.75">
      <c r="A124" s="312"/>
      <c r="B124" s="314" t="s">
        <v>610</v>
      </c>
      <c r="C124" s="314"/>
      <c r="D124" s="30">
        <v>145138.91</v>
      </c>
      <c r="E124" s="29"/>
      <c r="F124" s="30">
        <v>35959.05960000002</v>
      </c>
      <c r="G124" s="30">
        <v>109179.85039999998</v>
      </c>
      <c r="H124" s="24"/>
      <c r="I124" s="30">
        <v>4354.167300000001</v>
      </c>
      <c r="J124" s="30">
        <v>104825.68309999997</v>
      </c>
    </row>
    <row r="125" spans="1:10" ht="12.75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</row>
    <row r="126" spans="1:10" ht="12.75">
      <c r="A126" s="312" t="s">
        <v>611</v>
      </c>
      <c r="B126" s="310" t="s">
        <v>612</v>
      </c>
      <c r="C126" s="310"/>
      <c r="D126" s="28">
        <v>821034.4800000001</v>
      </c>
      <c r="E126" s="17">
        <v>0.03</v>
      </c>
      <c r="F126" s="18">
        <v>123155.172</v>
      </c>
      <c r="G126" s="19">
        <v>697879.3080000001</v>
      </c>
      <c r="H126" s="17">
        <v>0.03</v>
      </c>
      <c r="I126" s="18">
        <v>24631.0344</v>
      </c>
      <c r="J126" s="20">
        <v>673248.2736000001</v>
      </c>
    </row>
    <row r="127" spans="1:10" ht="12.75">
      <c r="A127" s="312"/>
      <c r="B127" s="310" t="s">
        <v>613</v>
      </c>
      <c r="C127" s="310"/>
      <c r="D127" s="28">
        <v>765829.1100000001</v>
      </c>
      <c r="E127" s="29"/>
      <c r="F127" s="18">
        <v>666048.445</v>
      </c>
      <c r="G127" s="19">
        <v>99780.66500000007</v>
      </c>
      <c r="H127" s="29"/>
      <c r="I127" s="18">
        <v>19736.946700000008</v>
      </c>
      <c r="J127" s="19">
        <v>80043.71830000007</v>
      </c>
    </row>
    <row r="128" spans="1:10" ht="12.75">
      <c r="A128" s="312"/>
      <c r="B128" s="310" t="s">
        <v>614</v>
      </c>
      <c r="C128" s="310"/>
      <c r="D128" s="28">
        <v>0</v>
      </c>
      <c r="E128" s="29"/>
      <c r="F128" s="18">
        <v>0</v>
      </c>
      <c r="G128" s="19">
        <v>0</v>
      </c>
      <c r="H128" s="29"/>
      <c r="I128" s="18">
        <v>0</v>
      </c>
      <c r="J128" s="19">
        <v>0</v>
      </c>
    </row>
    <row r="129" spans="1:10" ht="12.75">
      <c r="A129" s="312"/>
      <c r="B129" s="310" t="s">
        <v>619</v>
      </c>
      <c r="C129" s="310"/>
      <c r="D129" s="28">
        <v>145138.91</v>
      </c>
      <c r="E129" s="29"/>
      <c r="F129" s="28">
        <v>35959.05960000002</v>
      </c>
      <c r="G129" s="28">
        <v>109179.85039999998</v>
      </c>
      <c r="H129" s="29"/>
      <c r="I129" s="18">
        <v>4354.167300000001</v>
      </c>
      <c r="J129" s="19">
        <v>104825.68309999997</v>
      </c>
    </row>
    <row r="130" spans="1:10" ht="12.75">
      <c r="A130" s="312"/>
      <c r="B130" s="310" t="s">
        <v>178</v>
      </c>
      <c r="C130" s="310"/>
      <c r="D130" s="29"/>
      <c r="E130" s="29"/>
      <c r="F130" s="29"/>
      <c r="G130" s="29"/>
      <c r="H130" s="18">
        <v>0</v>
      </c>
      <c r="I130" s="18">
        <v>0</v>
      </c>
      <c r="J130" s="19">
        <v>0</v>
      </c>
    </row>
    <row r="131" spans="1:10" ht="12.75">
      <c r="A131" s="312"/>
      <c r="B131" s="314" t="s">
        <v>584</v>
      </c>
      <c r="C131" s="314"/>
      <c r="D131" s="30">
        <v>1732002.5000000002</v>
      </c>
      <c r="E131" s="29"/>
      <c r="F131" s="30">
        <v>825162.6766</v>
      </c>
      <c r="G131" s="30">
        <v>906839.8234000001</v>
      </c>
      <c r="H131" s="30">
        <v>0</v>
      </c>
      <c r="I131" s="30">
        <v>48722.148400000005</v>
      </c>
      <c r="J131" s="30">
        <v>858117.675</v>
      </c>
    </row>
    <row r="132" spans="1:9" ht="12.75">
      <c r="A132" s="33"/>
      <c r="B132" s="34"/>
      <c r="C132" s="34"/>
      <c r="D132" s="35"/>
      <c r="E132" s="35"/>
      <c r="F132" s="36"/>
      <c r="G132" s="36"/>
      <c r="H132" s="36"/>
      <c r="I132" s="36"/>
    </row>
    <row r="133" spans="1:10" ht="12.75">
      <c r="A133" s="313" t="s">
        <v>620</v>
      </c>
      <c r="B133" s="313"/>
      <c r="C133" s="313"/>
      <c r="D133" s="313"/>
      <c r="E133" s="313"/>
      <c r="F133" s="313"/>
      <c r="G133" s="313"/>
      <c r="H133" s="313"/>
      <c r="I133" s="313"/>
      <c r="J133" s="313"/>
    </row>
    <row r="134" spans="1:10" ht="12.7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</row>
    <row r="135" spans="1:10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</row>
    <row r="136" spans="1:10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</row>
    <row r="137" spans="1:10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</row>
    <row r="138" spans="1:10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</row>
  </sheetData>
  <sheetProtection/>
  <mergeCells count="46">
    <mergeCell ref="B131:C131"/>
    <mergeCell ref="A133:J133"/>
    <mergeCell ref="A134:J138"/>
    <mergeCell ref="A35:J35"/>
    <mergeCell ref="A36:A124"/>
    <mergeCell ref="B124:C124"/>
    <mergeCell ref="A125:J125"/>
    <mergeCell ref="A126:A131"/>
    <mergeCell ref="B126:C126"/>
    <mergeCell ref="B127:C127"/>
    <mergeCell ref="B128:C128"/>
    <mergeCell ref="B129:C129"/>
    <mergeCell ref="B130:C130"/>
    <mergeCell ref="A24:J24"/>
    <mergeCell ref="A25:A29"/>
    <mergeCell ref="B29:C29"/>
    <mergeCell ref="A30:J30"/>
    <mergeCell ref="A31:A34"/>
    <mergeCell ref="B34:C34"/>
    <mergeCell ref="A18:A23"/>
    <mergeCell ref="B23:C23"/>
    <mergeCell ref="A1:J1"/>
    <mergeCell ref="A2:E2"/>
    <mergeCell ref="A3:J3"/>
    <mergeCell ref="A4:A16"/>
    <mergeCell ref="C4:J4"/>
    <mergeCell ref="C5:J5"/>
    <mergeCell ref="C11:J11"/>
    <mergeCell ref="C14:D14"/>
    <mergeCell ref="C12:D12"/>
    <mergeCell ref="F12:J12"/>
    <mergeCell ref="C13:D13"/>
    <mergeCell ref="A17:J17"/>
    <mergeCell ref="F14:J14"/>
    <mergeCell ref="B16:E16"/>
    <mergeCell ref="F16:J16"/>
    <mergeCell ref="B15:E15"/>
    <mergeCell ref="F15:J15"/>
    <mergeCell ref="B10:E10"/>
    <mergeCell ref="F10:J10"/>
    <mergeCell ref="C6:J6"/>
    <mergeCell ref="C7:D7"/>
    <mergeCell ref="F7:J7"/>
    <mergeCell ref="C8:D8"/>
    <mergeCell ref="C9:D9"/>
    <mergeCell ref="F9:J9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52">
      <selection activeCell="A56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6.710937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20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1292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1293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 t="s">
        <v>234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7"/>
      <c r="B8" s="12" t="s">
        <v>594</v>
      </c>
      <c r="C8" s="316">
        <v>3282</v>
      </c>
      <c r="D8" s="316"/>
      <c r="E8" s="13" t="s">
        <v>595</v>
      </c>
      <c r="F8" s="14">
        <v>3559.53</v>
      </c>
      <c r="G8" s="14" t="s">
        <v>616</v>
      </c>
      <c r="H8" s="14" t="s">
        <v>1291</v>
      </c>
      <c r="I8" s="14" t="s">
        <v>600</v>
      </c>
      <c r="J8" s="15">
        <v>2011</v>
      </c>
    </row>
    <row r="9" spans="1:10" ht="12.75">
      <c r="A9" s="317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523250.91000000003</v>
      </c>
      <c r="G10" s="315"/>
      <c r="H10" s="315"/>
      <c r="I10" s="315"/>
      <c r="J10" s="315"/>
    </row>
    <row r="11" spans="1:10" ht="12.75">
      <c r="A11" s="317"/>
      <c r="B11" s="12" t="s">
        <v>591</v>
      </c>
      <c r="C11" s="310" t="s">
        <v>1294</v>
      </c>
      <c r="D11" s="310"/>
      <c r="E11" s="310"/>
      <c r="F11" s="310"/>
      <c r="G11" s="310"/>
      <c r="H11" s="310"/>
      <c r="I11" s="310"/>
      <c r="J11" s="310"/>
    </row>
    <row r="12" spans="1:10" ht="12.75">
      <c r="A12" s="317"/>
      <c r="B12" s="12" t="s">
        <v>592</v>
      </c>
      <c r="C12" s="316" t="s">
        <v>225</v>
      </c>
      <c r="D12" s="316"/>
      <c r="E12" s="13" t="s">
        <v>593</v>
      </c>
      <c r="F12" s="310"/>
      <c r="G12" s="310"/>
      <c r="H12" s="310"/>
      <c r="I12" s="310"/>
      <c r="J12" s="310"/>
    </row>
    <row r="13" spans="1:10" ht="12.75">
      <c r="A13" s="317"/>
      <c r="B13" s="12" t="s">
        <v>594</v>
      </c>
      <c r="C13" s="316"/>
      <c r="D13" s="316"/>
      <c r="E13" s="13" t="s">
        <v>595</v>
      </c>
      <c r="F13" s="14">
        <v>144</v>
      </c>
      <c r="G13" s="14" t="s">
        <v>616</v>
      </c>
      <c r="H13" s="14" t="s">
        <v>1291</v>
      </c>
      <c r="I13" s="14" t="s">
        <v>600</v>
      </c>
      <c r="J13" s="15">
        <v>2011</v>
      </c>
    </row>
    <row r="14" spans="1:10" ht="12.75">
      <c r="A14" s="317"/>
      <c r="B14" s="12" t="s">
        <v>596</v>
      </c>
      <c r="C14" s="316">
        <v>65</v>
      </c>
      <c r="D14" s="316"/>
      <c r="E14" s="13" t="s">
        <v>597</v>
      </c>
      <c r="F14" s="310">
        <v>1.05</v>
      </c>
      <c r="G14" s="310"/>
      <c r="H14" s="310"/>
      <c r="I14" s="310"/>
      <c r="J14" s="310"/>
    </row>
    <row r="15" spans="1:10" ht="12.75">
      <c r="A15" s="317"/>
      <c r="B15" s="314" t="s">
        <v>617</v>
      </c>
      <c r="C15" s="314"/>
      <c r="D15" s="314"/>
      <c r="E15" s="314"/>
      <c r="F15" s="315">
        <v>9828</v>
      </c>
      <c r="G15" s="315"/>
      <c r="H15" s="315"/>
      <c r="I15" s="315"/>
      <c r="J15" s="315"/>
    </row>
    <row r="16" spans="1:10" ht="12.75">
      <c r="A16" s="317"/>
      <c r="B16" s="12" t="s">
        <v>591</v>
      </c>
      <c r="C16" s="310" t="s">
        <v>508</v>
      </c>
      <c r="D16" s="310"/>
      <c r="E16" s="310"/>
      <c r="F16" s="310"/>
      <c r="G16" s="310"/>
      <c r="H16" s="310"/>
      <c r="I16" s="310"/>
      <c r="J16" s="310"/>
    </row>
    <row r="17" spans="1:10" ht="12.75">
      <c r="A17" s="317"/>
      <c r="B17" s="12" t="s">
        <v>592</v>
      </c>
      <c r="C17" s="316" t="s">
        <v>206</v>
      </c>
      <c r="D17" s="316"/>
      <c r="E17" s="13" t="s">
        <v>593</v>
      </c>
      <c r="F17" s="310">
        <v>8</v>
      </c>
      <c r="G17" s="310"/>
      <c r="H17" s="310"/>
      <c r="I17" s="310"/>
      <c r="J17" s="310"/>
    </row>
    <row r="18" spans="1:10" ht="12.75">
      <c r="A18" s="317"/>
      <c r="B18" s="12" t="s">
        <v>594</v>
      </c>
      <c r="C18" s="316">
        <v>48</v>
      </c>
      <c r="D18" s="316"/>
      <c r="E18" s="13" t="s">
        <v>595</v>
      </c>
      <c r="F18" s="14">
        <v>83.15</v>
      </c>
      <c r="G18" s="14" t="s">
        <v>616</v>
      </c>
      <c r="H18" s="14" t="s">
        <v>1291</v>
      </c>
      <c r="I18" s="14" t="s">
        <v>600</v>
      </c>
      <c r="J18" s="15">
        <v>2011</v>
      </c>
    </row>
    <row r="19" spans="1:10" ht="12.75">
      <c r="A19" s="317"/>
      <c r="B19" s="12" t="s">
        <v>596</v>
      </c>
      <c r="C19" s="316">
        <v>160</v>
      </c>
      <c r="D19" s="316"/>
      <c r="E19" s="13" t="s">
        <v>597</v>
      </c>
      <c r="F19" s="310">
        <v>1.05</v>
      </c>
      <c r="G19" s="310"/>
      <c r="H19" s="310"/>
      <c r="I19" s="310"/>
      <c r="J19" s="310"/>
    </row>
    <row r="20" spans="1:10" ht="12.75">
      <c r="A20" s="317"/>
      <c r="B20" s="314" t="s">
        <v>617</v>
      </c>
      <c r="C20" s="314"/>
      <c r="D20" s="314"/>
      <c r="E20" s="314"/>
      <c r="F20" s="315">
        <v>13969.2</v>
      </c>
      <c r="G20" s="315"/>
      <c r="H20" s="315"/>
      <c r="I20" s="315"/>
      <c r="J20" s="315"/>
    </row>
    <row r="21" spans="1:10" ht="12.75">
      <c r="A21" s="317"/>
      <c r="B21" s="314" t="s">
        <v>1288</v>
      </c>
      <c r="C21" s="314"/>
      <c r="D21" s="314"/>
      <c r="E21" s="314"/>
      <c r="F21" s="315">
        <v>547048.11</v>
      </c>
      <c r="G21" s="315"/>
      <c r="H21" s="315"/>
      <c r="I21" s="315"/>
      <c r="J21" s="315"/>
    </row>
    <row r="22" spans="1:10" ht="12.75">
      <c r="A22" s="311"/>
      <c r="B22" s="311"/>
      <c r="C22" s="311"/>
      <c r="D22" s="311"/>
      <c r="E22" s="311"/>
      <c r="F22" s="311"/>
      <c r="G22" s="311"/>
      <c r="H22" s="311"/>
      <c r="I22" s="311"/>
      <c r="J22" s="311"/>
    </row>
    <row r="23" spans="1:10" ht="12.75">
      <c r="A23" s="317" t="s">
        <v>598</v>
      </c>
      <c r="B23" s="63" t="s">
        <v>599</v>
      </c>
      <c r="C23" s="63" t="s">
        <v>600</v>
      </c>
      <c r="D23" s="63" t="s">
        <v>601</v>
      </c>
      <c r="E23" s="64" t="s">
        <v>602</v>
      </c>
      <c r="F23" s="64" t="s">
        <v>1142</v>
      </c>
      <c r="G23" s="64" t="s">
        <v>2916</v>
      </c>
      <c r="H23" s="64" t="s">
        <v>618</v>
      </c>
      <c r="I23" s="64" t="s">
        <v>1143</v>
      </c>
      <c r="J23" s="64" t="s">
        <v>2917</v>
      </c>
    </row>
    <row r="24" spans="1:10" ht="12.75">
      <c r="A24" s="317"/>
      <c r="B24" s="12"/>
      <c r="C24" s="12"/>
      <c r="D24" s="16"/>
      <c r="E24" s="17">
        <v>0.03</v>
      </c>
      <c r="F24" s="18">
        <v>0</v>
      </c>
      <c r="G24" s="19">
        <v>0</v>
      </c>
      <c r="H24" s="17">
        <v>0.02</v>
      </c>
      <c r="I24" s="18">
        <v>0</v>
      </c>
      <c r="J24" s="20">
        <v>0</v>
      </c>
    </row>
    <row r="25" spans="1:10" ht="12.75">
      <c r="A25" s="317"/>
      <c r="B25" s="12"/>
      <c r="C25" s="12"/>
      <c r="D25" s="16"/>
      <c r="E25" s="17">
        <v>0.03</v>
      </c>
      <c r="F25" s="18">
        <v>0</v>
      </c>
      <c r="G25" s="19">
        <v>0</v>
      </c>
      <c r="H25" s="17">
        <v>0.02</v>
      </c>
      <c r="I25" s="18">
        <v>0</v>
      </c>
      <c r="J25" s="20">
        <v>0</v>
      </c>
    </row>
    <row r="26" spans="1:10" ht="12.75">
      <c r="A26" s="317"/>
      <c r="B26" s="12"/>
      <c r="C26" s="12"/>
      <c r="D26" s="16"/>
      <c r="E26" s="17">
        <v>0.03</v>
      </c>
      <c r="F26" s="18">
        <v>0</v>
      </c>
      <c r="G26" s="19">
        <v>0</v>
      </c>
      <c r="H26" s="17">
        <v>0.02</v>
      </c>
      <c r="I26" s="18">
        <v>0</v>
      </c>
      <c r="J26" s="20">
        <v>0</v>
      </c>
    </row>
    <row r="27" spans="1:10" ht="12.75">
      <c r="A27" s="317"/>
      <c r="B27" s="21"/>
      <c r="C27" s="21"/>
      <c r="D27" s="22"/>
      <c r="E27" s="17"/>
      <c r="F27" s="18"/>
      <c r="G27" s="19"/>
      <c r="H27" s="17"/>
      <c r="I27" s="18"/>
      <c r="J27" s="20"/>
    </row>
    <row r="28" spans="1:10" ht="12.75">
      <c r="A28" s="318"/>
      <c r="B28" s="304" t="s">
        <v>603</v>
      </c>
      <c r="C28" s="305"/>
      <c r="D28" s="23">
        <v>0</v>
      </c>
      <c r="E28" s="24"/>
      <c r="F28" s="23">
        <v>0</v>
      </c>
      <c r="G28" s="23">
        <v>0</v>
      </c>
      <c r="H28" s="24"/>
      <c r="I28" s="23">
        <v>0</v>
      </c>
      <c r="J28" s="23">
        <v>0</v>
      </c>
    </row>
    <row r="29" spans="1:10" ht="12.75">
      <c r="A29" s="306"/>
      <c r="B29" s="307"/>
      <c r="C29" s="307"/>
      <c r="D29" s="307"/>
      <c r="E29" s="307"/>
      <c r="F29" s="307"/>
      <c r="G29" s="307"/>
      <c r="H29" s="307"/>
      <c r="I29" s="307"/>
      <c r="J29" s="308"/>
    </row>
    <row r="30" spans="1:10" ht="12.75">
      <c r="A30" s="317" t="s">
        <v>604</v>
      </c>
      <c r="B30" s="63" t="s">
        <v>605</v>
      </c>
      <c r="C30" s="63" t="s">
        <v>600</v>
      </c>
      <c r="D30" s="63" t="s">
        <v>606</v>
      </c>
      <c r="E30" s="64" t="s">
        <v>602</v>
      </c>
      <c r="F30" s="64" t="s">
        <v>1142</v>
      </c>
      <c r="G30" s="64" t="s">
        <v>2916</v>
      </c>
      <c r="H30" s="64" t="s">
        <v>618</v>
      </c>
      <c r="I30" s="64" t="s">
        <v>1143</v>
      </c>
      <c r="J30" s="64" t="s">
        <v>2917</v>
      </c>
    </row>
    <row r="31" spans="1:10" ht="12.75">
      <c r="A31" s="317"/>
      <c r="B31" s="12"/>
      <c r="C31" s="12"/>
      <c r="D31" s="16">
        <v>0</v>
      </c>
      <c r="E31" s="17">
        <v>0.03</v>
      </c>
      <c r="F31" s="18">
        <v>0</v>
      </c>
      <c r="G31" s="19">
        <v>0</v>
      </c>
      <c r="H31" s="17">
        <v>0.02</v>
      </c>
      <c r="I31" s="18">
        <v>0</v>
      </c>
      <c r="J31" s="20">
        <v>0</v>
      </c>
    </row>
    <row r="32" spans="1:10" ht="12.75">
      <c r="A32" s="317"/>
      <c r="B32" s="25"/>
      <c r="C32" s="12"/>
      <c r="D32" s="16"/>
      <c r="E32" s="17"/>
      <c r="F32" s="18"/>
      <c r="G32" s="19"/>
      <c r="H32" s="17"/>
      <c r="I32" s="18"/>
      <c r="J32" s="20"/>
    </row>
    <row r="33" spans="1:10" ht="12.75">
      <c r="A33" s="317"/>
      <c r="B33" s="25"/>
      <c r="C33" s="12"/>
      <c r="D33" s="16"/>
      <c r="E33" s="17"/>
      <c r="F33" s="18"/>
      <c r="G33" s="19"/>
      <c r="H33" s="17"/>
      <c r="I33" s="18"/>
      <c r="J33" s="20"/>
    </row>
    <row r="34" spans="1:10" ht="12.75">
      <c r="A34" s="317"/>
      <c r="B34" s="319" t="s">
        <v>607</v>
      </c>
      <c r="C34" s="320"/>
      <c r="D34" s="82">
        <v>0</v>
      </c>
      <c r="E34" s="83"/>
      <c r="F34" s="82">
        <v>0</v>
      </c>
      <c r="G34" s="82">
        <v>0</v>
      </c>
      <c r="H34" s="83"/>
      <c r="I34" s="82">
        <v>0</v>
      </c>
      <c r="J34" s="82">
        <v>0</v>
      </c>
    </row>
    <row r="35" spans="1:10" ht="12.75">
      <c r="A35" s="306"/>
      <c r="B35" s="307"/>
      <c r="C35" s="307"/>
      <c r="D35" s="307"/>
      <c r="E35" s="307"/>
      <c r="F35" s="307"/>
      <c r="G35" s="307"/>
      <c r="H35" s="307"/>
      <c r="I35" s="307"/>
      <c r="J35" s="308"/>
    </row>
    <row r="36" spans="1:10" ht="12.75">
      <c r="A36" s="317" t="s">
        <v>175</v>
      </c>
      <c r="B36" s="63" t="s">
        <v>608</v>
      </c>
      <c r="C36" s="63" t="s">
        <v>600</v>
      </c>
      <c r="D36" s="63" t="s">
        <v>583</v>
      </c>
      <c r="E36" s="64" t="s">
        <v>602</v>
      </c>
      <c r="F36" s="64" t="s">
        <v>1142</v>
      </c>
      <c r="G36" s="64" t="s">
        <v>2916</v>
      </c>
      <c r="H36" s="64" t="s">
        <v>618</v>
      </c>
      <c r="I36" s="64" t="s">
        <v>1143</v>
      </c>
      <c r="J36" s="64" t="s">
        <v>2917</v>
      </c>
    </row>
    <row r="37" spans="1:10" ht="108">
      <c r="A37" s="317"/>
      <c r="B37" s="26" t="s">
        <v>1826</v>
      </c>
      <c r="C37" s="27">
        <v>2016</v>
      </c>
      <c r="D37" s="28">
        <v>22000</v>
      </c>
      <c r="E37" s="29"/>
      <c r="F37" s="29"/>
      <c r="G37" s="29"/>
      <c r="H37" s="17">
        <v>0</v>
      </c>
      <c r="I37" s="18">
        <v>0</v>
      </c>
      <c r="J37" s="20">
        <v>22000</v>
      </c>
    </row>
    <row r="38" spans="1:10" ht="81">
      <c r="A38" s="317"/>
      <c r="B38" s="26" t="s">
        <v>1827</v>
      </c>
      <c r="C38" s="27">
        <v>2016</v>
      </c>
      <c r="D38" s="28">
        <v>22000</v>
      </c>
      <c r="E38" s="29"/>
      <c r="F38" s="29"/>
      <c r="G38" s="29"/>
      <c r="H38" s="17">
        <v>0</v>
      </c>
      <c r="I38" s="18">
        <v>0</v>
      </c>
      <c r="J38" s="20">
        <v>22000</v>
      </c>
    </row>
    <row r="39" spans="1:10" ht="81">
      <c r="A39" s="317"/>
      <c r="B39" s="26" t="s">
        <v>1828</v>
      </c>
      <c r="C39" s="27">
        <v>2016</v>
      </c>
      <c r="D39" s="28">
        <v>33000</v>
      </c>
      <c r="E39" s="29"/>
      <c r="F39" s="29"/>
      <c r="G39" s="29"/>
      <c r="H39" s="17">
        <v>0</v>
      </c>
      <c r="I39" s="18">
        <v>0</v>
      </c>
      <c r="J39" s="20">
        <v>33000</v>
      </c>
    </row>
    <row r="40" spans="1:10" ht="81">
      <c r="A40" s="317"/>
      <c r="B40" s="26" t="s">
        <v>1829</v>
      </c>
      <c r="C40" s="27">
        <v>2016</v>
      </c>
      <c r="D40" s="28">
        <v>15000</v>
      </c>
      <c r="E40" s="29"/>
      <c r="F40" s="29"/>
      <c r="G40" s="29"/>
      <c r="H40" s="17">
        <v>0</v>
      </c>
      <c r="I40" s="18">
        <v>0</v>
      </c>
      <c r="J40" s="20">
        <v>15000</v>
      </c>
    </row>
    <row r="41" spans="1:10" ht="94.5">
      <c r="A41" s="317"/>
      <c r="B41" s="26" t="s">
        <v>1830</v>
      </c>
      <c r="C41" s="27">
        <v>2016</v>
      </c>
      <c r="D41" s="28">
        <v>34972.67</v>
      </c>
      <c r="E41" s="29"/>
      <c r="F41" s="29"/>
      <c r="G41" s="29"/>
      <c r="H41" s="17">
        <v>0</v>
      </c>
      <c r="I41" s="18">
        <v>0</v>
      </c>
      <c r="J41" s="20">
        <v>34972.67</v>
      </c>
    </row>
    <row r="42" spans="1:10" ht="94.5">
      <c r="A42" s="317"/>
      <c r="B42" s="26" t="s">
        <v>1831</v>
      </c>
      <c r="C42" s="27">
        <v>2016</v>
      </c>
      <c r="D42" s="28">
        <v>18754.96</v>
      </c>
      <c r="E42" s="29"/>
      <c r="F42" s="29"/>
      <c r="G42" s="29"/>
      <c r="H42" s="17">
        <v>0</v>
      </c>
      <c r="I42" s="18">
        <v>0</v>
      </c>
      <c r="J42" s="20">
        <v>18754.96</v>
      </c>
    </row>
    <row r="43" spans="1:10" ht="94.5">
      <c r="A43" s="317"/>
      <c r="B43" s="26" t="s">
        <v>1832</v>
      </c>
      <c r="C43" s="27">
        <v>2016</v>
      </c>
      <c r="D43" s="28">
        <v>50403.6</v>
      </c>
      <c r="E43" s="29"/>
      <c r="F43" s="29"/>
      <c r="G43" s="29"/>
      <c r="H43" s="17">
        <v>0</v>
      </c>
      <c r="I43" s="18">
        <v>0</v>
      </c>
      <c r="J43" s="20">
        <v>50403.6</v>
      </c>
    </row>
    <row r="44" spans="1:10" ht="121.5">
      <c r="A44" s="317"/>
      <c r="B44" s="26" t="s">
        <v>682</v>
      </c>
      <c r="C44" s="27">
        <v>2016</v>
      </c>
      <c r="D44" s="28">
        <v>122</v>
      </c>
      <c r="E44" s="29"/>
      <c r="F44" s="29"/>
      <c r="G44" s="29"/>
      <c r="H44" s="17">
        <v>0</v>
      </c>
      <c r="I44" s="18">
        <v>0</v>
      </c>
      <c r="J44" s="20">
        <v>122</v>
      </c>
    </row>
    <row r="45" spans="1:10" ht="81">
      <c r="A45" s="317"/>
      <c r="B45" s="26" t="s">
        <v>683</v>
      </c>
      <c r="C45" s="27">
        <v>2016</v>
      </c>
      <c r="D45" s="28">
        <v>5075.2</v>
      </c>
      <c r="E45" s="29"/>
      <c r="F45" s="29"/>
      <c r="G45" s="29"/>
      <c r="H45" s="17">
        <v>0</v>
      </c>
      <c r="I45" s="18">
        <v>0</v>
      </c>
      <c r="J45" s="20">
        <v>5075.2</v>
      </c>
    </row>
    <row r="46" spans="1:10" ht="108">
      <c r="A46" s="317"/>
      <c r="B46" s="26" t="s">
        <v>684</v>
      </c>
      <c r="C46" s="27">
        <v>2016</v>
      </c>
      <c r="D46" s="28">
        <v>1268.8</v>
      </c>
      <c r="E46" s="29"/>
      <c r="F46" s="29"/>
      <c r="G46" s="29"/>
      <c r="H46" s="17">
        <v>0</v>
      </c>
      <c r="I46" s="18">
        <v>0</v>
      </c>
      <c r="J46" s="20">
        <v>1268.8</v>
      </c>
    </row>
    <row r="47" spans="1:10" ht="108">
      <c r="A47" s="317"/>
      <c r="B47" s="26" t="s">
        <v>685</v>
      </c>
      <c r="C47" s="27">
        <v>2016</v>
      </c>
      <c r="D47" s="28">
        <v>146.4</v>
      </c>
      <c r="E47" s="29"/>
      <c r="F47" s="29"/>
      <c r="G47" s="29"/>
      <c r="H47" s="17">
        <v>0</v>
      </c>
      <c r="I47" s="18">
        <v>0</v>
      </c>
      <c r="J47" s="20">
        <v>146.4</v>
      </c>
    </row>
    <row r="48" spans="1:10" ht="108">
      <c r="A48" s="317"/>
      <c r="B48" s="26" t="s">
        <v>686</v>
      </c>
      <c r="C48" s="27">
        <v>2016</v>
      </c>
      <c r="D48" s="28">
        <v>310828.1</v>
      </c>
      <c r="E48" s="29"/>
      <c r="F48" s="29"/>
      <c r="G48" s="29"/>
      <c r="H48" s="17">
        <v>0</v>
      </c>
      <c r="I48" s="18">
        <v>0</v>
      </c>
      <c r="J48" s="20">
        <v>310828.1</v>
      </c>
    </row>
    <row r="49" spans="1:10" ht="94.5">
      <c r="A49" s="317"/>
      <c r="B49" s="26" t="s">
        <v>53</v>
      </c>
      <c r="C49" s="27">
        <v>2016</v>
      </c>
      <c r="D49" s="28">
        <v>47534.3</v>
      </c>
      <c r="E49" s="29"/>
      <c r="F49" s="29"/>
      <c r="G49" s="29"/>
      <c r="H49" s="17">
        <v>0</v>
      </c>
      <c r="I49" s="18">
        <v>0</v>
      </c>
      <c r="J49" s="20">
        <v>47534.3</v>
      </c>
    </row>
    <row r="50" spans="1:10" ht="81">
      <c r="A50" s="317"/>
      <c r="B50" s="26" t="s">
        <v>54</v>
      </c>
      <c r="C50" s="27">
        <v>2016</v>
      </c>
      <c r="D50" s="28">
        <v>203641.9</v>
      </c>
      <c r="E50" s="29"/>
      <c r="F50" s="29"/>
      <c r="G50" s="29"/>
      <c r="H50" s="17">
        <v>0</v>
      </c>
      <c r="I50" s="18">
        <v>0</v>
      </c>
      <c r="J50" s="20">
        <v>203641.9</v>
      </c>
    </row>
    <row r="51" spans="1:10" ht="108">
      <c r="A51" s="317"/>
      <c r="B51" s="26" t="s">
        <v>55</v>
      </c>
      <c r="C51" s="27">
        <v>2016</v>
      </c>
      <c r="D51" s="28">
        <v>81055.7</v>
      </c>
      <c r="E51" s="29"/>
      <c r="F51" s="29"/>
      <c r="G51" s="29"/>
      <c r="H51" s="17">
        <v>0</v>
      </c>
      <c r="I51" s="18">
        <v>0</v>
      </c>
      <c r="J51" s="20">
        <v>81055.7</v>
      </c>
    </row>
    <row r="52" spans="1:10" ht="81">
      <c r="A52" s="317"/>
      <c r="B52" s="26" t="s">
        <v>56</v>
      </c>
      <c r="C52" s="27">
        <v>2016</v>
      </c>
      <c r="D52" s="28">
        <v>166382.3</v>
      </c>
      <c r="E52" s="29"/>
      <c r="F52" s="29"/>
      <c r="G52" s="29"/>
      <c r="H52" s="17">
        <v>0</v>
      </c>
      <c r="I52" s="18">
        <v>0</v>
      </c>
      <c r="J52" s="20">
        <v>166382.3</v>
      </c>
    </row>
    <row r="53" spans="1:10" ht="121.5">
      <c r="A53" s="317"/>
      <c r="B53" s="26" t="s">
        <v>57</v>
      </c>
      <c r="C53" s="27">
        <v>2016</v>
      </c>
      <c r="D53" s="28">
        <v>14831.24</v>
      </c>
      <c r="E53" s="29"/>
      <c r="F53" s="29"/>
      <c r="G53" s="29"/>
      <c r="H53" s="17">
        <v>0</v>
      </c>
      <c r="I53" s="18">
        <v>0</v>
      </c>
      <c r="J53" s="20">
        <v>14831.24</v>
      </c>
    </row>
    <row r="54" spans="1:10" ht="12.75">
      <c r="A54" s="318"/>
      <c r="B54" s="304" t="s">
        <v>177</v>
      </c>
      <c r="C54" s="305"/>
      <c r="D54" s="30">
        <v>1027017.1699999999</v>
      </c>
      <c r="E54" s="29"/>
      <c r="F54" s="29"/>
      <c r="G54" s="29"/>
      <c r="H54" s="24"/>
      <c r="I54" s="30">
        <v>0</v>
      </c>
      <c r="J54" s="30">
        <v>1027017.1699999999</v>
      </c>
    </row>
    <row r="55" spans="1:10" ht="12.75">
      <c r="A55" s="311"/>
      <c r="B55" s="311"/>
      <c r="C55" s="311"/>
      <c r="D55" s="311"/>
      <c r="E55" s="311"/>
      <c r="F55" s="311"/>
      <c r="G55" s="311"/>
      <c r="H55" s="311"/>
      <c r="I55" s="311"/>
      <c r="J55" s="311"/>
    </row>
    <row r="56" spans="1:10" ht="12.75">
      <c r="A56" s="312" t="s">
        <v>609</v>
      </c>
      <c r="B56" s="81" t="s">
        <v>608</v>
      </c>
      <c r="C56" s="81" t="s">
        <v>600</v>
      </c>
      <c r="D56" s="81" t="s">
        <v>583</v>
      </c>
      <c r="E56" s="84" t="s">
        <v>602</v>
      </c>
      <c r="F56" s="84" t="s">
        <v>1142</v>
      </c>
      <c r="G56" s="84" t="s">
        <v>2916</v>
      </c>
      <c r="H56" s="84" t="s">
        <v>618</v>
      </c>
      <c r="I56" s="84" t="s">
        <v>1143</v>
      </c>
      <c r="J56" s="84" t="s">
        <v>2917</v>
      </c>
    </row>
    <row r="57" spans="1:10" ht="25.5">
      <c r="A57" s="312"/>
      <c r="B57" s="10" t="s">
        <v>21</v>
      </c>
      <c r="C57" s="8">
        <v>2006</v>
      </c>
      <c r="D57" s="9">
        <v>5000</v>
      </c>
      <c r="E57" s="17">
        <v>0.03</v>
      </c>
      <c r="F57" s="31">
        <v>0</v>
      </c>
      <c r="G57" s="19">
        <v>5000</v>
      </c>
      <c r="H57" s="17">
        <v>0.02</v>
      </c>
      <c r="I57" s="18">
        <v>0</v>
      </c>
      <c r="J57" s="20">
        <v>5000</v>
      </c>
    </row>
    <row r="58" spans="1:10" ht="76.5">
      <c r="A58" s="312"/>
      <c r="B58" s="10" t="s">
        <v>22</v>
      </c>
      <c r="C58" s="8">
        <v>2006</v>
      </c>
      <c r="D58" s="9">
        <v>1560</v>
      </c>
      <c r="E58" s="17">
        <v>0.03</v>
      </c>
      <c r="F58" s="31">
        <v>0</v>
      </c>
      <c r="G58" s="19">
        <v>1560</v>
      </c>
      <c r="H58" s="17">
        <v>0.02</v>
      </c>
      <c r="I58" s="18">
        <v>0</v>
      </c>
      <c r="J58" s="20">
        <v>1560</v>
      </c>
    </row>
    <row r="59" spans="1:10" ht="51">
      <c r="A59" s="312"/>
      <c r="B59" s="10" t="s">
        <v>23</v>
      </c>
      <c r="C59" s="8">
        <v>2011</v>
      </c>
      <c r="D59" s="9">
        <v>1500</v>
      </c>
      <c r="E59" s="17">
        <v>0.03</v>
      </c>
      <c r="F59" s="31">
        <v>0</v>
      </c>
      <c r="G59" s="19">
        <v>1500</v>
      </c>
      <c r="H59" s="17">
        <v>0.02</v>
      </c>
      <c r="I59" s="18">
        <v>0</v>
      </c>
      <c r="J59" s="20">
        <v>1500</v>
      </c>
    </row>
    <row r="60" spans="1:10" ht="89.25">
      <c r="A60" s="312"/>
      <c r="B60" s="10" t="s">
        <v>24</v>
      </c>
      <c r="C60" s="8">
        <v>2014</v>
      </c>
      <c r="D60" s="9">
        <v>484</v>
      </c>
      <c r="E60" s="17">
        <v>0.03</v>
      </c>
      <c r="F60" s="31">
        <v>0</v>
      </c>
      <c r="G60" s="19">
        <v>484</v>
      </c>
      <c r="H60" s="17">
        <v>0.02</v>
      </c>
      <c r="I60" s="18">
        <v>0</v>
      </c>
      <c r="J60" s="20">
        <v>484</v>
      </c>
    </row>
    <row r="61" spans="1:10" ht="76.5">
      <c r="A61" s="312"/>
      <c r="B61" s="10" t="s">
        <v>25</v>
      </c>
      <c r="C61" s="8">
        <v>2014</v>
      </c>
      <c r="D61" s="9">
        <v>242</v>
      </c>
      <c r="E61" s="17">
        <v>0.03</v>
      </c>
      <c r="F61" s="31">
        <v>0</v>
      </c>
      <c r="G61" s="19">
        <v>242</v>
      </c>
      <c r="H61" s="17">
        <v>0.02</v>
      </c>
      <c r="I61" s="18">
        <v>0</v>
      </c>
      <c r="J61" s="20">
        <v>242</v>
      </c>
    </row>
    <row r="62" spans="1:10" ht="38.25">
      <c r="A62" s="312"/>
      <c r="B62" s="10" t="s">
        <v>26</v>
      </c>
      <c r="C62" s="8">
        <v>2015</v>
      </c>
      <c r="D62" s="9">
        <v>1023574.82</v>
      </c>
      <c r="E62" s="17">
        <v>0.03</v>
      </c>
      <c r="F62" s="31">
        <v>0</v>
      </c>
      <c r="G62" s="19">
        <v>1023574.82</v>
      </c>
      <c r="H62" s="17">
        <v>0.02</v>
      </c>
      <c r="I62" s="18">
        <v>0</v>
      </c>
      <c r="J62" s="20">
        <v>1023574.82</v>
      </c>
    </row>
    <row r="63" spans="1:10" ht="12.75">
      <c r="A63" s="312"/>
      <c r="B63" s="314" t="s">
        <v>610</v>
      </c>
      <c r="C63" s="314"/>
      <c r="D63" s="30">
        <v>1032360.82</v>
      </c>
      <c r="E63" s="29"/>
      <c r="F63" s="30">
        <v>0</v>
      </c>
      <c r="G63" s="30">
        <v>1032360.82</v>
      </c>
      <c r="H63" s="24"/>
      <c r="I63" s="30">
        <v>0</v>
      </c>
      <c r="J63" s="30">
        <v>1032360.82</v>
      </c>
    </row>
    <row r="64" spans="1:10" ht="12.75">
      <c r="A64" s="311"/>
      <c r="B64" s="311"/>
      <c r="C64" s="311"/>
      <c r="D64" s="311"/>
      <c r="E64" s="311"/>
      <c r="F64" s="311"/>
      <c r="G64" s="311"/>
      <c r="H64" s="311"/>
      <c r="I64" s="311"/>
      <c r="J64" s="311"/>
    </row>
    <row r="65" spans="1:10" ht="12.75">
      <c r="A65" s="312" t="s">
        <v>611</v>
      </c>
      <c r="B65" s="310" t="s">
        <v>612</v>
      </c>
      <c r="C65" s="310"/>
      <c r="D65" s="28">
        <v>547048.11</v>
      </c>
      <c r="E65" s="17">
        <v>0.03</v>
      </c>
      <c r="F65" s="18">
        <v>65645.7732</v>
      </c>
      <c r="G65" s="19">
        <v>481402.3368</v>
      </c>
      <c r="H65" s="17">
        <v>0.03</v>
      </c>
      <c r="I65" s="18">
        <v>16411.4433</v>
      </c>
      <c r="J65" s="20">
        <v>464990.8935</v>
      </c>
    </row>
    <row r="66" spans="1:10" ht="12.75">
      <c r="A66" s="312"/>
      <c r="B66" s="310" t="s">
        <v>613</v>
      </c>
      <c r="C66" s="310"/>
      <c r="D66" s="28">
        <v>0</v>
      </c>
      <c r="E66" s="29"/>
      <c r="F66" s="18">
        <v>0</v>
      </c>
      <c r="G66" s="19">
        <v>0</v>
      </c>
      <c r="H66" s="29"/>
      <c r="I66" s="18">
        <v>0</v>
      </c>
      <c r="J66" s="19">
        <v>0</v>
      </c>
    </row>
    <row r="67" spans="1:10" ht="12.75">
      <c r="A67" s="312"/>
      <c r="B67" s="310" t="s">
        <v>614</v>
      </c>
      <c r="C67" s="310"/>
      <c r="D67" s="28">
        <v>0</v>
      </c>
      <c r="E67" s="29"/>
      <c r="F67" s="18">
        <v>0</v>
      </c>
      <c r="G67" s="19">
        <v>0</v>
      </c>
      <c r="H67" s="29"/>
      <c r="I67" s="18">
        <v>0</v>
      </c>
      <c r="J67" s="19">
        <v>0</v>
      </c>
    </row>
    <row r="68" spans="1:10" ht="12.75">
      <c r="A68" s="312"/>
      <c r="B68" s="310" t="s">
        <v>619</v>
      </c>
      <c r="C68" s="310"/>
      <c r="D68" s="28">
        <v>1032360.82</v>
      </c>
      <c r="E68" s="29"/>
      <c r="F68" s="28">
        <v>0</v>
      </c>
      <c r="G68" s="28">
        <v>1032360.82</v>
      </c>
      <c r="H68" s="29"/>
      <c r="I68" s="18">
        <v>0</v>
      </c>
      <c r="J68" s="19">
        <v>1032360.82</v>
      </c>
    </row>
    <row r="69" spans="1:10" ht="12.75">
      <c r="A69" s="312"/>
      <c r="B69" s="310" t="s">
        <v>178</v>
      </c>
      <c r="C69" s="310"/>
      <c r="D69" s="29"/>
      <c r="E69" s="29"/>
      <c r="F69" s="29"/>
      <c r="G69" s="29"/>
      <c r="H69" s="18">
        <v>1027017.1699999999</v>
      </c>
      <c r="I69" s="18">
        <v>0</v>
      </c>
      <c r="J69" s="19">
        <v>1027017.1699999999</v>
      </c>
    </row>
    <row r="70" spans="1:10" ht="12.75">
      <c r="A70" s="312"/>
      <c r="B70" s="314" t="s">
        <v>584</v>
      </c>
      <c r="C70" s="314"/>
      <c r="D70" s="30">
        <v>1579408.93</v>
      </c>
      <c r="E70" s="29"/>
      <c r="F70" s="30">
        <v>65645.7732</v>
      </c>
      <c r="G70" s="30">
        <v>1513763.1568</v>
      </c>
      <c r="H70" s="30">
        <v>1027017.1699999999</v>
      </c>
      <c r="I70" s="30">
        <v>16411.4433</v>
      </c>
      <c r="J70" s="30">
        <v>2524368.8835</v>
      </c>
    </row>
    <row r="71" spans="1:9" ht="12.75">
      <c r="A71" s="33"/>
      <c r="B71" s="34"/>
      <c r="C71" s="34"/>
      <c r="D71" s="35"/>
      <c r="E71" s="35"/>
      <c r="F71" s="36"/>
      <c r="G71" s="36"/>
      <c r="H71" s="36"/>
      <c r="I71" s="36"/>
    </row>
    <row r="72" spans="1:10" ht="12.75">
      <c r="A72" s="313" t="s">
        <v>620</v>
      </c>
      <c r="B72" s="313"/>
      <c r="C72" s="313"/>
      <c r="D72" s="313"/>
      <c r="E72" s="313"/>
      <c r="F72" s="313"/>
      <c r="G72" s="313"/>
      <c r="H72" s="313"/>
      <c r="I72" s="313"/>
      <c r="J72" s="313"/>
    </row>
    <row r="73" spans="1:10" ht="12.75">
      <c r="A73" s="309"/>
      <c r="B73" s="309"/>
      <c r="C73" s="309"/>
      <c r="D73" s="309"/>
      <c r="E73" s="309"/>
      <c r="F73" s="309"/>
      <c r="G73" s="309"/>
      <c r="H73" s="309"/>
      <c r="I73" s="309"/>
      <c r="J73" s="309"/>
    </row>
    <row r="74" spans="1:10" ht="12.75">
      <c r="A74" s="309"/>
      <c r="B74" s="309"/>
      <c r="C74" s="309"/>
      <c r="D74" s="309"/>
      <c r="E74" s="309"/>
      <c r="F74" s="309"/>
      <c r="G74" s="309"/>
      <c r="H74" s="309"/>
      <c r="I74" s="309"/>
      <c r="J74" s="309"/>
    </row>
    <row r="75" spans="1:10" ht="12.75">
      <c r="A75" s="309"/>
      <c r="B75" s="309"/>
      <c r="C75" s="309"/>
      <c r="D75" s="309"/>
      <c r="E75" s="309"/>
      <c r="F75" s="309"/>
      <c r="G75" s="309"/>
      <c r="H75" s="309"/>
      <c r="I75" s="309"/>
      <c r="J75" s="309"/>
    </row>
    <row r="76" spans="1:10" ht="12.75">
      <c r="A76" s="309"/>
      <c r="B76" s="309"/>
      <c r="C76" s="309"/>
      <c r="D76" s="309"/>
      <c r="E76" s="309"/>
      <c r="F76" s="309"/>
      <c r="G76" s="309"/>
      <c r="H76" s="309"/>
      <c r="I76" s="309"/>
      <c r="J76" s="309"/>
    </row>
    <row r="77" spans="1:10" ht="12.75">
      <c r="A77" s="309"/>
      <c r="B77" s="309"/>
      <c r="C77" s="309"/>
      <c r="D77" s="309"/>
      <c r="E77" s="309"/>
      <c r="F77" s="309"/>
      <c r="G77" s="309"/>
      <c r="H77" s="309"/>
      <c r="I77" s="309"/>
      <c r="J77" s="309"/>
    </row>
  </sheetData>
  <sheetProtection/>
  <mergeCells count="54">
    <mergeCell ref="A4:A21"/>
    <mergeCell ref="F14:J14"/>
    <mergeCell ref="B21:E21"/>
    <mergeCell ref="F21:J21"/>
    <mergeCell ref="C13:D13"/>
    <mergeCell ref="C14:D14"/>
    <mergeCell ref="C6:J6"/>
    <mergeCell ref="C7:D7"/>
    <mergeCell ref="F7:J7"/>
    <mergeCell ref="B15:E15"/>
    <mergeCell ref="A23:A28"/>
    <mergeCell ref="B28:C28"/>
    <mergeCell ref="A1:J1"/>
    <mergeCell ref="A2:E2"/>
    <mergeCell ref="A3:J3"/>
    <mergeCell ref="C4:J4"/>
    <mergeCell ref="C5:J5"/>
    <mergeCell ref="A22:J22"/>
    <mergeCell ref="C11:J11"/>
    <mergeCell ref="C12:D12"/>
    <mergeCell ref="B67:C67"/>
    <mergeCell ref="B68:C68"/>
    <mergeCell ref="B69:C69"/>
    <mergeCell ref="A29:J29"/>
    <mergeCell ref="A30:A34"/>
    <mergeCell ref="B34:C34"/>
    <mergeCell ref="A35:J35"/>
    <mergeCell ref="A36:A54"/>
    <mergeCell ref="B54:C54"/>
    <mergeCell ref="B70:C70"/>
    <mergeCell ref="A72:J72"/>
    <mergeCell ref="A73:J77"/>
    <mergeCell ref="A55:J55"/>
    <mergeCell ref="A56:A63"/>
    <mergeCell ref="B63:C63"/>
    <mergeCell ref="A64:J64"/>
    <mergeCell ref="A65:A70"/>
    <mergeCell ref="B65:C65"/>
    <mergeCell ref="B66:C66"/>
    <mergeCell ref="F15:J15"/>
    <mergeCell ref="C8:D8"/>
    <mergeCell ref="C9:D9"/>
    <mergeCell ref="F9:J9"/>
    <mergeCell ref="B10:E10"/>
    <mergeCell ref="F10:J10"/>
    <mergeCell ref="F12:J12"/>
    <mergeCell ref="B20:E20"/>
    <mergeCell ref="F20:J20"/>
    <mergeCell ref="C16:J16"/>
    <mergeCell ref="C17:D17"/>
    <mergeCell ref="F17:J17"/>
    <mergeCell ref="C18:D18"/>
    <mergeCell ref="C19:D19"/>
    <mergeCell ref="F19:J19"/>
  </mergeCell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2.00390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391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0.15</v>
      </c>
      <c r="F13" s="18">
        <v>0</v>
      </c>
      <c r="G13" s="19">
        <v>0</v>
      </c>
      <c r="H13" s="17">
        <v>0.2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0.15</v>
      </c>
      <c r="F14" s="18">
        <v>0</v>
      </c>
      <c r="G14" s="19">
        <v>0</v>
      </c>
      <c r="H14" s="17">
        <v>0.2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0.15</v>
      </c>
      <c r="F15" s="18">
        <v>0</v>
      </c>
      <c r="G15" s="19">
        <v>0</v>
      </c>
      <c r="H15" s="17">
        <v>0.2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40.5">
      <c r="A26" s="317"/>
      <c r="B26" s="26" t="s">
        <v>392</v>
      </c>
      <c r="C26" s="27">
        <v>2016</v>
      </c>
      <c r="D26" s="28">
        <v>211.2</v>
      </c>
      <c r="E26" s="29"/>
      <c r="F26" s="29"/>
      <c r="G26" s="29"/>
      <c r="H26" s="17">
        <v>0</v>
      </c>
      <c r="I26" s="18">
        <v>0</v>
      </c>
      <c r="J26" s="20">
        <v>211.2</v>
      </c>
    </row>
    <row r="27" spans="1:10" ht="27">
      <c r="A27" s="317"/>
      <c r="B27" s="26" t="s">
        <v>393</v>
      </c>
      <c r="C27" s="27">
        <v>2016</v>
      </c>
      <c r="D27" s="28">
        <v>1085.8</v>
      </c>
      <c r="E27" s="29"/>
      <c r="F27" s="29"/>
      <c r="G27" s="29"/>
      <c r="H27" s="17">
        <v>0</v>
      </c>
      <c r="I27" s="18">
        <v>0</v>
      </c>
      <c r="J27" s="20">
        <v>1085.8</v>
      </c>
    </row>
    <row r="28" spans="1:10" ht="40.5">
      <c r="A28" s="317"/>
      <c r="B28" s="26" t="s">
        <v>394</v>
      </c>
      <c r="C28" s="27">
        <v>2016</v>
      </c>
      <c r="D28" s="28">
        <v>492.8</v>
      </c>
      <c r="E28" s="29"/>
      <c r="F28" s="29"/>
      <c r="G28" s="29"/>
      <c r="H28" s="17">
        <v>0</v>
      </c>
      <c r="I28" s="18">
        <v>0</v>
      </c>
      <c r="J28" s="20">
        <v>492.8</v>
      </c>
    </row>
    <row r="29" spans="1:10" ht="12.75">
      <c r="A29" s="318"/>
      <c r="B29" s="304" t="s">
        <v>177</v>
      </c>
      <c r="C29" s="305"/>
      <c r="D29" s="30">
        <v>1789.8</v>
      </c>
      <c r="E29" s="29"/>
      <c r="F29" s="29"/>
      <c r="G29" s="29"/>
      <c r="H29" s="24"/>
      <c r="I29" s="30">
        <v>0</v>
      </c>
      <c r="J29" s="30">
        <v>1789.8</v>
      </c>
    </row>
    <row r="30" spans="1:10" ht="12.75">
      <c r="A30" s="311"/>
      <c r="B30" s="311"/>
      <c r="C30" s="311"/>
      <c r="D30" s="311"/>
      <c r="E30" s="311"/>
      <c r="F30" s="311"/>
      <c r="G30" s="311"/>
      <c r="H30" s="311"/>
      <c r="I30" s="311"/>
      <c r="J30" s="311"/>
    </row>
    <row r="31" spans="1:10" ht="12.75">
      <c r="A31" s="312" t="s">
        <v>609</v>
      </c>
      <c r="B31" s="81" t="s">
        <v>608</v>
      </c>
      <c r="C31" s="81" t="s">
        <v>600</v>
      </c>
      <c r="D31" s="81" t="s">
        <v>583</v>
      </c>
      <c r="E31" s="84" t="s">
        <v>602</v>
      </c>
      <c r="F31" s="84" t="s">
        <v>1142</v>
      </c>
      <c r="G31" s="84" t="s">
        <v>2916</v>
      </c>
      <c r="H31" s="84" t="s">
        <v>618</v>
      </c>
      <c r="I31" s="84" t="s">
        <v>1143</v>
      </c>
      <c r="J31" s="84" t="s">
        <v>2917</v>
      </c>
    </row>
    <row r="32" spans="1:10" ht="12.75">
      <c r="A32" s="312"/>
      <c r="B32" s="10"/>
      <c r="C32" s="8">
        <v>2009</v>
      </c>
      <c r="D32" s="9"/>
      <c r="E32" s="17">
        <v>0.15</v>
      </c>
      <c r="F32" s="31">
        <v>0</v>
      </c>
      <c r="G32" s="19">
        <v>0</v>
      </c>
      <c r="H32" s="17">
        <v>0.2</v>
      </c>
      <c r="I32" s="18">
        <v>0</v>
      </c>
      <c r="J32" s="20">
        <v>0</v>
      </c>
    </row>
    <row r="33" spans="1:10" ht="12.75">
      <c r="A33" s="312"/>
      <c r="B33" s="10"/>
      <c r="C33" s="8"/>
      <c r="D33" s="9"/>
      <c r="E33" s="17">
        <v>0.15</v>
      </c>
      <c r="F33" s="31">
        <v>0</v>
      </c>
      <c r="G33" s="19">
        <v>0</v>
      </c>
      <c r="H33" s="17">
        <v>0.2</v>
      </c>
      <c r="I33" s="18">
        <v>0</v>
      </c>
      <c r="J33" s="20">
        <v>0</v>
      </c>
    </row>
    <row r="34" spans="1:10" ht="12.75">
      <c r="A34" s="312"/>
      <c r="B34" s="10"/>
      <c r="C34" s="8"/>
      <c r="D34" s="9"/>
      <c r="E34" s="17">
        <v>0.15</v>
      </c>
      <c r="F34" s="31">
        <v>0</v>
      </c>
      <c r="G34" s="19">
        <v>0</v>
      </c>
      <c r="H34" s="17">
        <v>0.2</v>
      </c>
      <c r="I34" s="18">
        <v>0</v>
      </c>
      <c r="J34" s="20">
        <v>0</v>
      </c>
    </row>
    <row r="35" spans="1:10" ht="12.75">
      <c r="A35" s="312"/>
      <c r="B35" s="314" t="s">
        <v>610</v>
      </c>
      <c r="C35" s="314"/>
      <c r="D35" s="30">
        <v>0</v>
      </c>
      <c r="E35" s="29"/>
      <c r="F35" s="30">
        <v>0</v>
      </c>
      <c r="G35" s="30">
        <v>0</v>
      </c>
      <c r="H35" s="24"/>
      <c r="I35" s="30">
        <v>0</v>
      </c>
      <c r="J35" s="30">
        <v>0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611</v>
      </c>
      <c r="B37" s="310" t="s">
        <v>612</v>
      </c>
      <c r="C37" s="310"/>
      <c r="D37" s="28">
        <v>0</v>
      </c>
      <c r="E37" s="17">
        <v>0.15</v>
      </c>
      <c r="F37" s="18">
        <v>0</v>
      </c>
      <c r="G37" s="19">
        <v>0</v>
      </c>
      <c r="H37" s="17">
        <v>0.2</v>
      </c>
      <c r="I37" s="18">
        <v>0</v>
      </c>
      <c r="J37" s="20">
        <v>0</v>
      </c>
    </row>
    <row r="38" spans="1:10" ht="12.75">
      <c r="A38" s="312"/>
      <c r="B38" s="310" t="s">
        <v>613</v>
      </c>
      <c r="C38" s="310"/>
      <c r="D38" s="28">
        <v>0</v>
      </c>
      <c r="E38" s="29"/>
      <c r="F38" s="18">
        <v>0</v>
      </c>
      <c r="G38" s="19">
        <v>0</v>
      </c>
      <c r="H38" s="29"/>
      <c r="I38" s="18">
        <v>0</v>
      </c>
      <c r="J38" s="19">
        <v>0</v>
      </c>
    </row>
    <row r="39" spans="1:10" ht="12.75">
      <c r="A39" s="312"/>
      <c r="B39" s="310" t="s">
        <v>614</v>
      </c>
      <c r="C39" s="310"/>
      <c r="D39" s="28">
        <v>0</v>
      </c>
      <c r="E39" s="29"/>
      <c r="F39" s="18">
        <v>0</v>
      </c>
      <c r="G39" s="19">
        <v>0</v>
      </c>
      <c r="H39" s="29"/>
      <c r="I39" s="18">
        <v>0</v>
      </c>
      <c r="J39" s="19">
        <v>0</v>
      </c>
    </row>
    <row r="40" spans="1:10" ht="12.75">
      <c r="A40" s="312"/>
      <c r="B40" s="310" t="s">
        <v>619</v>
      </c>
      <c r="C40" s="310"/>
      <c r="D40" s="28">
        <v>0</v>
      </c>
      <c r="E40" s="29"/>
      <c r="F40" s="28">
        <v>0</v>
      </c>
      <c r="G40" s="28">
        <v>0</v>
      </c>
      <c r="H40" s="29"/>
      <c r="I40" s="18">
        <v>0</v>
      </c>
      <c r="J40" s="19">
        <v>0</v>
      </c>
    </row>
    <row r="41" spans="1:10" ht="12.75">
      <c r="A41" s="312"/>
      <c r="B41" s="310" t="s">
        <v>178</v>
      </c>
      <c r="C41" s="310"/>
      <c r="D41" s="29"/>
      <c r="E41" s="29"/>
      <c r="F41" s="29"/>
      <c r="G41" s="29"/>
      <c r="H41" s="18">
        <v>1789.8</v>
      </c>
      <c r="I41" s="18">
        <v>0</v>
      </c>
      <c r="J41" s="19">
        <v>1789.8</v>
      </c>
    </row>
    <row r="42" spans="1:10" ht="12.75">
      <c r="A42" s="312"/>
      <c r="B42" s="314" t="s">
        <v>584</v>
      </c>
      <c r="C42" s="314"/>
      <c r="D42" s="30">
        <v>0</v>
      </c>
      <c r="E42" s="29"/>
      <c r="F42" s="30">
        <v>0</v>
      </c>
      <c r="G42" s="30">
        <v>0</v>
      </c>
      <c r="H42" s="30">
        <v>1789.8</v>
      </c>
      <c r="I42" s="30">
        <v>0</v>
      </c>
      <c r="J42" s="30">
        <v>1789.8</v>
      </c>
    </row>
    <row r="43" spans="1:9" ht="12.75">
      <c r="A43" s="33"/>
      <c r="B43" s="34"/>
      <c r="C43" s="34"/>
      <c r="D43" s="35"/>
      <c r="E43" s="35"/>
      <c r="F43" s="36"/>
      <c r="G43" s="36"/>
      <c r="H43" s="36"/>
      <c r="I43" s="36"/>
    </row>
    <row r="44" spans="1:11" ht="12.75">
      <c r="A44" s="313" t="s">
        <v>620</v>
      </c>
      <c r="B44" s="313"/>
      <c r="C44" s="313"/>
      <c r="D44" s="313"/>
      <c r="E44" s="313"/>
      <c r="F44" s="313"/>
      <c r="G44" s="313"/>
      <c r="H44" s="313"/>
      <c r="I44" s="313"/>
      <c r="J44" s="313"/>
      <c r="K44" s="144"/>
    </row>
    <row r="45" spans="1:10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</sheetData>
  <sheetProtection/>
  <mergeCells count="36">
    <mergeCell ref="B29:C29"/>
    <mergeCell ref="A24:J24"/>
    <mergeCell ref="A45:J49"/>
    <mergeCell ref="B37:C37"/>
    <mergeCell ref="A36:J36"/>
    <mergeCell ref="A37:A42"/>
    <mergeCell ref="B38:C38"/>
    <mergeCell ref="B39:C39"/>
    <mergeCell ref="A44:J44"/>
    <mergeCell ref="A31:A35"/>
    <mergeCell ref="B35:C35"/>
    <mergeCell ref="A30:J30"/>
    <mergeCell ref="F9:J9"/>
    <mergeCell ref="F10:J10"/>
    <mergeCell ref="A4:A10"/>
    <mergeCell ref="C9:D9"/>
    <mergeCell ref="B10:E10"/>
    <mergeCell ref="C8:D8"/>
    <mergeCell ref="C7:D7"/>
    <mergeCell ref="C6:J6"/>
    <mergeCell ref="B40:C40"/>
    <mergeCell ref="B42:C42"/>
    <mergeCell ref="B41:C41"/>
    <mergeCell ref="A11:J11"/>
    <mergeCell ref="A12:A17"/>
    <mergeCell ref="B17:C17"/>
    <mergeCell ref="A19:A23"/>
    <mergeCell ref="B23:C23"/>
    <mergeCell ref="A18:J18"/>
    <mergeCell ref="A25:A29"/>
    <mergeCell ref="F7:J7"/>
    <mergeCell ref="A1:J1"/>
    <mergeCell ref="A3:J3"/>
    <mergeCell ref="C4:J4"/>
    <mergeCell ref="C5:J5"/>
    <mergeCell ref="A2:E2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2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2238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>
        <v>2016</v>
      </c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3.5">
      <c r="A28" s="317"/>
      <c r="B28" s="26"/>
      <c r="C28" s="27">
        <v>2016</v>
      </c>
      <c r="D28" s="28"/>
      <c r="E28" s="29"/>
      <c r="F28" s="29"/>
      <c r="G28" s="29"/>
      <c r="H28" s="17">
        <v>0</v>
      </c>
      <c r="I28" s="18">
        <v>0</v>
      </c>
      <c r="J28" s="20">
        <v>0</v>
      </c>
    </row>
    <row r="29" spans="1:10" ht="13.5">
      <c r="A29" s="317"/>
      <c r="B29" s="26"/>
      <c r="C29" s="27">
        <v>2016</v>
      </c>
      <c r="D29" s="28"/>
      <c r="E29" s="29"/>
      <c r="F29" s="29"/>
      <c r="G29" s="29"/>
      <c r="H29" s="17">
        <v>0</v>
      </c>
      <c r="I29" s="18">
        <v>0</v>
      </c>
      <c r="J29" s="20">
        <v>0</v>
      </c>
    </row>
    <row r="30" spans="1:10" ht="12.75">
      <c r="A30" s="318"/>
      <c r="B30" s="304" t="s">
        <v>177</v>
      </c>
      <c r="C30" s="305"/>
      <c r="D30" s="30">
        <v>0</v>
      </c>
      <c r="E30" s="29"/>
      <c r="F30" s="29"/>
      <c r="G30" s="29"/>
      <c r="H30" s="24"/>
      <c r="I30" s="30">
        <v>0</v>
      </c>
      <c r="J30" s="30">
        <v>0</v>
      </c>
    </row>
    <row r="31" spans="1:10" ht="12.75">
      <c r="A31" s="311"/>
      <c r="B31" s="311"/>
      <c r="C31" s="311"/>
      <c r="D31" s="311"/>
      <c r="E31" s="311"/>
      <c r="F31" s="311"/>
      <c r="G31" s="311"/>
      <c r="H31" s="311"/>
      <c r="I31" s="311"/>
      <c r="J31" s="311"/>
    </row>
    <row r="32" spans="1:10" ht="12.75">
      <c r="A32" s="312" t="s">
        <v>609</v>
      </c>
      <c r="B32" s="81" t="s">
        <v>608</v>
      </c>
      <c r="C32" s="81" t="s">
        <v>600</v>
      </c>
      <c r="D32" s="81" t="s">
        <v>583</v>
      </c>
      <c r="E32" s="84" t="s">
        <v>602</v>
      </c>
      <c r="F32" s="84" t="s">
        <v>1142</v>
      </c>
      <c r="G32" s="84" t="s">
        <v>2916</v>
      </c>
      <c r="H32" s="84" t="s">
        <v>618</v>
      </c>
      <c r="I32" s="84" t="s">
        <v>1143</v>
      </c>
      <c r="J32" s="84" t="s">
        <v>2917</v>
      </c>
    </row>
    <row r="33" spans="1:10" ht="38.25">
      <c r="A33" s="312"/>
      <c r="B33" s="10" t="s">
        <v>2239</v>
      </c>
      <c r="C33" s="8">
        <v>2006</v>
      </c>
      <c r="D33" s="9">
        <v>962.4</v>
      </c>
      <c r="E33" s="17">
        <v>0.03</v>
      </c>
      <c r="F33" s="31">
        <v>259.848</v>
      </c>
      <c r="G33" s="19">
        <v>702.5519999999999</v>
      </c>
      <c r="H33" s="17">
        <v>0.02</v>
      </c>
      <c r="I33" s="18">
        <v>19.248</v>
      </c>
      <c r="J33" s="20">
        <v>683.3039999999999</v>
      </c>
    </row>
    <row r="34" spans="1:10" ht="12.75">
      <c r="A34" s="312"/>
      <c r="B34" s="10"/>
      <c r="C34" s="8"/>
      <c r="D34" s="9"/>
      <c r="E34" s="17">
        <v>0.03</v>
      </c>
      <c r="F34" s="31">
        <v>0</v>
      </c>
      <c r="G34" s="19">
        <v>0</v>
      </c>
      <c r="H34" s="17">
        <v>0.02</v>
      </c>
      <c r="I34" s="18">
        <v>0</v>
      </c>
      <c r="J34" s="20">
        <v>0</v>
      </c>
    </row>
    <row r="35" spans="1:10" ht="12.75">
      <c r="A35" s="312"/>
      <c r="B35" s="10"/>
      <c r="C35" s="8"/>
      <c r="D35" s="9"/>
      <c r="E35" s="17">
        <v>0.03</v>
      </c>
      <c r="F35" s="31">
        <v>0</v>
      </c>
      <c r="G35" s="19">
        <v>0</v>
      </c>
      <c r="H35" s="17">
        <v>0.02</v>
      </c>
      <c r="I35" s="18">
        <v>0</v>
      </c>
      <c r="J35" s="20">
        <v>0</v>
      </c>
    </row>
    <row r="36" spans="1:10" ht="12.75">
      <c r="A36" s="312"/>
      <c r="B36" s="10"/>
      <c r="C36" s="8"/>
      <c r="D36" s="9"/>
      <c r="E36" s="17">
        <v>0.03</v>
      </c>
      <c r="F36" s="31">
        <v>0</v>
      </c>
      <c r="G36" s="19">
        <v>0</v>
      </c>
      <c r="H36" s="17">
        <v>0.02</v>
      </c>
      <c r="I36" s="18">
        <v>0</v>
      </c>
      <c r="J36" s="20">
        <v>0</v>
      </c>
    </row>
    <row r="37" spans="1:10" ht="12.75">
      <c r="A37" s="312"/>
      <c r="B37" s="10"/>
      <c r="C37" s="8"/>
      <c r="D37" s="9"/>
      <c r="E37" s="17">
        <v>0.03</v>
      </c>
      <c r="F37" s="31">
        <v>0</v>
      </c>
      <c r="G37" s="19">
        <v>0</v>
      </c>
      <c r="H37" s="17">
        <v>0.02</v>
      </c>
      <c r="I37" s="18">
        <v>0</v>
      </c>
      <c r="J37" s="20">
        <v>0</v>
      </c>
    </row>
    <row r="38" spans="1:10" ht="12.75">
      <c r="A38" s="312"/>
      <c r="B38" s="10"/>
      <c r="C38" s="8"/>
      <c r="D38" s="9"/>
      <c r="E38" s="17">
        <v>0.03</v>
      </c>
      <c r="F38" s="31">
        <v>0</v>
      </c>
      <c r="G38" s="19">
        <v>0</v>
      </c>
      <c r="H38" s="17">
        <v>0.02</v>
      </c>
      <c r="I38" s="18">
        <v>0</v>
      </c>
      <c r="J38" s="20">
        <v>0</v>
      </c>
    </row>
    <row r="39" spans="1:10" ht="12.75">
      <c r="A39" s="312"/>
      <c r="B39" s="314" t="s">
        <v>610</v>
      </c>
      <c r="C39" s="314"/>
      <c r="D39" s="30">
        <v>962.4</v>
      </c>
      <c r="E39" s="29"/>
      <c r="F39" s="30">
        <v>259.848</v>
      </c>
      <c r="G39" s="30">
        <v>702.5519999999999</v>
      </c>
      <c r="H39" s="24"/>
      <c r="I39" s="30">
        <v>19.248</v>
      </c>
      <c r="J39" s="30">
        <v>683.3039999999999</v>
      </c>
    </row>
    <row r="40" spans="1:10" ht="12.75">
      <c r="A40" s="311"/>
      <c r="B40" s="311"/>
      <c r="C40" s="311"/>
      <c r="D40" s="311"/>
      <c r="E40" s="311"/>
      <c r="F40" s="311"/>
      <c r="G40" s="311"/>
      <c r="H40" s="311"/>
      <c r="I40" s="311"/>
      <c r="J40" s="311"/>
    </row>
    <row r="41" spans="1:10" ht="12.75">
      <c r="A41" s="312" t="s">
        <v>611</v>
      </c>
      <c r="B41" s="310" t="s">
        <v>612</v>
      </c>
      <c r="C41" s="310"/>
      <c r="D41" s="28">
        <v>0</v>
      </c>
      <c r="E41" s="17">
        <v>0.03</v>
      </c>
      <c r="F41" s="18">
        <v>0</v>
      </c>
      <c r="G41" s="19">
        <v>0</v>
      </c>
      <c r="H41" s="17">
        <v>0.03</v>
      </c>
      <c r="I41" s="18">
        <v>0</v>
      </c>
      <c r="J41" s="20">
        <v>0</v>
      </c>
    </row>
    <row r="42" spans="1:10" ht="12.75">
      <c r="A42" s="312"/>
      <c r="B42" s="310" t="s">
        <v>613</v>
      </c>
      <c r="C42" s="310"/>
      <c r="D42" s="28">
        <v>0</v>
      </c>
      <c r="E42" s="29"/>
      <c r="F42" s="18">
        <v>0</v>
      </c>
      <c r="G42" s="19">
        <v>0</v>
      </c>
      <c r="H42" s="29"/>
      <c r="I42" s="18">
        <v>0</v>
      </c>
      <c r="J42" s="19">
        <v>0</v>
      </c>
    </row>
    <row r="43" spans="1:10" ht="12.75">
      <c r="A43" s="312"/>
      <c r="B43" s="310" t="s">
        <v>614</v>
      </c>
      <c r="C43" s="310"/>
      <c r="D43" s="28">
        <v>0</v>
      </c>
      <c r="E43" s="29"/>
      <c r="F43" s="18">
        <v>0</v>
      </c>
      <c r="G43" s="19">
        <v>0</v>
      </c>
      <c r="H43" s="29"/>
      <c r="I43" s="18">
        <v>0</v>
      </c>
      <c r="J43" s="19">
        <v>0</v>
      </c>
    </row>
    <row r="44" spans="1:10" ht="12.75">
      <c r="A44" s="312"/>
      <c r="B44" s="310" t="s">
        <v>619</v>
      </c>
      <c r="C44" s="310"/>
      <c r="D44" s="28">
        <v>962.4</v>
      </c>
      <c r="E44" s="29"/>
      <c r="F44" s="28">
        <v>259.848</v>
      </c>
      <c r="G44" s="28">
        <v>702.5519999999999</v>
      </c>
      <c r="H44" s="29"/>
      <c r="I44" s="18">
        <v>19.248</v>
      </c>
      <c r="J44" s="19">
        <v>683.3039999999999</v>
      </c>
    </row>
    <row r="45" spans="1:10" ht="12.75">
      <c r="A45" s="312"/>
      <c r="B45" s="310" t="s">
        <v>178</v>
      </c>
      <c r="C45" s="310"/>
      <c r="D45" s="29"/>
      <c r="E45" s="29"/>
      <c r="F45" s="29"/>
      <c r="G45" s="29"/>
      <c r="H45" s="18">
        <v>0</v>
      </c>
      <c r="I45" s="18">
        <v>0</v>
      </c>
      <c r="J45" s="19">
        <v>0</v>
      </c>
    </row>
    <row r="46" spans="1:10" ht="12.75">
      <c r="A46" s="312"/>
      <c r="B46" s="314" t="s">
        <v>584</v>
      </c>
      <c r="C46" s="314"/>
      <c r="D46" s="30">
        <v>962.4</v>
      </c>
      <c r="E46" s="29"/>
      <c r="F46" s="30">
        <v>259.848</v>
      </c>
      <c r="G46" s="30">
        <v>702.5519999999999</v>
      </c>
      <c r="H46" s="30">
        <v>0</v>
      </c>
      <c r="I46" s="30">
        <v>19.248</v>
      </c>
      <c r="J46" s="30">
        <v>683.3039999999999</v>
      </c>
    </row>
    <row r="47" spans="1:9" ht="12.75">
      <c r="A47" s="33"/>
      <c r="B47" s="34"/>
      <c r="C47" s="34"/>
      <c r="D47" s="35"/>
      <c r="E47" s="35"/>
      <c r="F47" s="36"/>
      <c r="G47" s="36"/>
      <c r="H47" s="36"/>
      <c r="I47" s="36"/>
    </row>
    <row r="48" spans="1:10" ht="12.75">
      <c r="A48" s="313" t="s">
        <v>620</v>
      </c>
      <c r="B48" s="313"/>
      <c r="C48" s="313"/>
      <c r="D48" s="313"/>
      <c r="E48" s="313"/>
      <c r="F48" s="313"/>
      <c r="G48" s="313"/>
      <c r="H48" s="313"/>
      <c r="I48" s="313"/>
      <c r="J48" s="313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0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</row>
    <row r="51" spans="1:10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</row>
    <row r="52" spans="1:10" ht="12.75">
      <c r="A52" s="309"/>
      <c r="B52" s="309"/>
      <c r="C52" s="309"/>
      <c r="D52" s="309"/>
      <c r="E52" s="309"/>
      <c r="F52" s="309"/>
      <c r="G52" s="309"/>
      <c r="H52" s="309"/>
      <c r="I52" s="309"/>
      <c r="J52" s="309"/>
    </row>
    <row r="53" spans="1:10" ht="12.75">
      <c r="A53" s="309"/>
      <c r="B53" s="309"/>
      <c r="C53" s="309"/>
      <c r="D53" s="309"/>
      <c r="E53" s="309"/>
      <c r="F53" s="309"/>
      <c r="G53" s="309"/>
      <c r="H53" s="309"/>
      <c r="I53" s="309"/>
      <c r="J53" s="309"/>
    </row>
  </sheetData>
  <sheetProtection/>
  <mergeCells count="36">
    <mergeCell ref="A12:A17"/>
    <mergeCell ref="B17:C17"/>
    <mergeCell ref="F10:J10"/>
    <mergeCell ref="C7:D7"/>
    <mergeCell ref="F7:J7"/>
    <mergeCell ref="C8:D8"/>
    <mergeCell ref="A11:J11"/>
    <mergeCell ref="A1:J1"/>
    <mergeCell ref="A2:E2"/>
    <mergeCell ref="A3:J3"/>
    <mergeCell ref="A4:A10"/>
    <mergeCell ref="C4:J4"/>
    <mergeCell ref="C5:J5"/>
    <mergeCell ref="C6:J6"/>
    <mergeCell ref="C9:D9"/>
    <mergeCell ref="F9:J9"/>
    <mergeCell ref="B10:E10"/>
    <mergeCell ref="B43:C43"/>
    <mergeCell ref="B44:C44"/>
    <mergeCell ref="B45:C45"/>
    <mergeCell ref="A18:J18"/>
    <mergeCell ref="A19:A23"/>
    <mergeCell ref="B23:C23"/>
    <mergeCell ref="A24:J24"/>
    <mergeCell ref="A25:A30"/>
    <mergeCell ref="B30:C30"/>
    <mergeCell ref="B46:C46"/>
    <mergeCell ref="A48:J48"/>
    <mergeCell ref="A49:J53"/>
    <mergeCell ref="A31:J31"/>
    <mergeCell ref="A32:A39"/>
    <mergeCell ref="B39:C39"/>
    <mergeCell ref="A40:J40"/>
    <mergeCell ref="A41:A46"/>
    <mergeCell ref="B41:C41"/>
    <mergeCell ref="B42:C42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181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2353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1297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236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2378</v>
      </c>
      <c r="D8" s="316"/>
      <c r="E8" s="13" t="s">
        <v>595</v>
      </c>
      <c r="F8" s="14">
        <v>2824.71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415232.37000000005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54">
      <c r="A26" s="317"/>
      <c r="B26" s="26" t="s">
        <v>1794</v>
      </c>
      <c r="C26" s="27">
        <v>2016</v>
      </c>
      <c r="D26" s="28">
        <v>750</v>
      </c>
      <c r="E26" s="29"/>
      <c r="F26" s="29"/>
      <c r="G26" s="29"/>
      <c r="H26" s="17">
        <v>0</v>
      </c>
      <c r="I26" s="18">
        <v>0</v>
      </c>
      <c r="J26" s="20">
        <v>750</v>
      </c>
    </row>
    <row r="27" spans="1:10" ht="54">
      <c r="A27" s="317"/>
      <c r="B27" s="26" t="s">
        <v>1795</v>
      </c>
      <c r="C27" s="27">
        <v>2016</v>
      </c>
      <c r="D27" s="28">
        <v>10.05</v>
      </c>
      <c r="E27" s="29"/>
      <c r="F27" s="29"/>
      <c r="G27" s="29"/>
      <c r="H27" s="17">
        <v>0</v>
      </c>
      <c r="I27" s="18">
        <v>0</v>
      </c>
      <c r="J27" s="20">
        <v>10.05</v>
      </c>
    </row>
    <row r="28" spans="1:10" ht="54">
      <c r="A28" s="317"/>
      <c r="B28" s="26" t="s">
        <v>1796</v>
      </c>
      <c r="C28" s="27">
        <v>2016</v>
      </c>
      <c r="D28" s="28">
        <v>15.43</v>
      </c>
      <c r="E28" s="29"/>
      <c r="F28" s="29"/>
      <c r="G28" s="29"/>
      <c r="H28" s="17">
        <v>0</v>
      </c>
      <c r="I28" s="18">
        <v>0</v>
      </c>
      <c r="J28" s="20">
        <v>15.43</v>
      </c>
    </row>
    <row r="29" spans="1:10" ht="27">
      <c r="A29" s="317"/>
      <c r="B29" s="26" t="s">
        <v>1797</v>
      </c>
      <c r="C29" s="27">
        <v>2016</v>
      </c>
      <c r="D29" s="28">
        <v>71.74</v>
      </c>
      <c r="E29" s="29"/>
      <c r="F29" s="29"/>
      <c r="G29" s="29"/>
      <c r="H29" s="17">
        <v>0</v>
      </c>
      <c r="I29" s="18">
        <v>0</v>
      </c>
      <c r="J29" s="20">
        <v>71.74</v>
      </c>
    </row>
    <row r="30" spans="1:10" ht="12.75">
      <c r="A30" s="318"/>
      <c r="B30" s="304" t="s">
        <v>177</v>
      </c>
      <c r="C30" s="305"/>
      <c r="D30" s="30">
        <v>847.2199999999999</v>
      </c>
      <c r="E30" s="29"/>
      <c r="F30" s="29"/>
      <c r="G30" s="29"/>
      <c r="H30" s="24"/>
      <c r="I30" s="30">
        <v>0</v>
      </c>
      <c r="J30" s="30">
        <v>847.2199999999999</v>
      </c>
    </row>
    <row r="31" spans="1:10" ht="12.75">
      <c r="A31" s="311"/>
      <c r="B31" s="311"/>
      <c r="C31" s="311"/>
      <c r="D31" s="311"/>
      <c r="E31" s="311"/>
      <c r="F31" s="311"/>
      <c r="G31" s="311"/>
      <c r="H31" s="311"/>
      <c r="I31" s="311"/>
      <c r="J31" s="311"/>
    </row>
    <row r="32" spans="1:10" ht="12.75">
      <c r="A32" s="312" t="s">
        <v>609</v>
      </c>
      <c r="B32" s="81" t="s">
        <v>608</v>
      </c>
      <c r="C32" s="81" t="s">
        <v>600</v>
      </c>
      <c r="D32" s="81" t="s">
        <v>583</v>
      </c>
      <c r="E32" s="84" t="s">
        <v>602</v>
      </c>
      <c r="F32" s="84" t="s">
        <v>1142</v>
      </c>
      <c r="G32" s="84" t="s">
        <v>2916</v>
      </c>
      <c r="H32" s="84" t="s">
        <v>618</v>
      </c>
      <c r="I32" s="84" t="s">
        <v>1143</v>
      </c>
      <c r="J32" s="84" t="s">
        <v>2917</v>
      </c>
    </row>
    <row r="33" spans="1:10" ht="25.5">
      <c r="A33" s="312"/>
      <c r="B33" s="10" t="s">
        <v>164</v>
      </c>
      <c r="C33" s="8">
        <v>2003</v>
      </c>
      <c r="D33" s="9">
        <v>198</v>
      </c>
      <c r="E33" s="17">
        <v>0.03</v>
      </c>
      <c r="F33" s="31">
        <v>71.28</v>
      </c>
      <c r="G33" s="19">
        <v>126.72</v>
      </c>
      <c r="H33" s="17">
        <v>0.02</v>
      </c>
      <c r="I33" s="18">
        <v>3.96</v>
      </c>
      <c r="J33" s="20">
        <v>122.76</v>
      </c>
    </row>
    <row r="34" spans="1:10" ht="25.5">
      <c r="A34" s="312"/>
      <c r="B34" s="10" t="s">
        <v>165</v>
      </c>
      <c r="C34" s="8">
        <v>2003</v>
      </c>
      <c r="D34" s="9">
        <v>9025.3</v>
      </c>
      <c r="E34" s="17">
        <v>0.03</v>
      </c>
      <c r="F34" s="31">
        <v>3249.1079999999997</v>
      </c>
      <c r="G34" s="19">
        <v>5776.191999999999</v>
      </c>
      <c r="H34" s="17">
        <v>0.02</v>
      </c>
      <c r="I34" s="18">
        <v>180.506</v>
      </c>
      <c r="J34" s="20">
        <v>5595.685999999999</v>
      </c>
    </row>
    <row r="35" spans="1:10" ht="25.5">
      <c r="A35" s="312"/>
      <c r="B35" s="10" t="s">
        <v>166</v>
      </c>
      <c r="C35" s="8">
        <v>2004</v>
      </c>
      <c r="D35" s="9">
        <v>177.6</v>
      </c>
      <c r="E35" s="17">
        <v>0.03</v>
      </c>
      <c r="F35" s="31">
        <v>58.608</v>
      </c>
      <c r="G35" s="19">
        <v>118.99199999999999</v>
      </c>
      <c r="H35" s="17">
        <v>0.02</v>
      </c>
      <c r="I35" s="18">
        <v>3.552</v>
      </c>
      <c r="J35" s="20">
        <v>115.43999999999998</v>
      </c>
    </row>
    <row r="36" spans="1:10" ht="38.25">
      <c r="A36" s="312"/>
      <c r="B36" s="10" t="s">
        <v>167</v>
      </c>
      <c r="C36" s="8">
        <v>2004</v>
      </c>
      <c r="D36" s="9">
        <v>1350</v>
      </c>
      <c r="E36" s="17">
        <v>0.03</v>
      </c>
      <c r="F36" s="31">
        <v>445.5</v>
      </c>
      <c r="G36" s="19">
        <v>904.5</v>
      </c>
      <c r="H36" s="17">
        <v>0.02</v>
      </c>
      <c r="I36" s="18">
        <v>27</v>
      </c>
      <c r="J36" s="20">
        <v>877.5</v>
      </c>
    </row>
    <row r="37" spans="1:10" ht="38.25">
      <c r="A37" s="312"/>
      <c r="B37" s="10" t="s">
        <v>168</v>
      </c>
      <c r="C37" s="8">
        <v>2004</v>
      </c>
      <c r="D37" s="9">
        <v>624</v>
      </c>
      <c r="E37" s="17">
        <v>0.03</v>
      </c>
      <c r="F37" s="31">
        <v>205.92</v>
      </c>
      <c r="G37" s="19">
        <v>418.08000000000004</v>
      </c>
      <c r="H37" s="17">
        <v>0.02</v>
      </c>
      <c r="I37" s="18">
        <v>12.48</v>
      </c>
      <c r="J37" s="20">
        <v>405.6</v>
      </c>
    </row>
    <row r="38" spans="1:10" ht="38.25">
      <c r="A38" s="312"/>
      <c r="B38" s="10" t="s">
        <v>169</v>
      </c>
      <c r="C38" s="8">
        <v>2004</v>
      </c>
      <c r="D38" s="9">
        <v>220</v>
      </c>
      <c r="E38" s="17">
        <v>0.03</v>
      </c>
      <c r="F38" s="31">
        <v>72.6</v>
      </c>
      <c r="G38" s="19">
        <v>147.4</v>
      </c>
      <c r="H38" s="17">
        <v>0.02</v>
      </c>
      <c r="I38" s="18">
        <v>4.4</v>
      </c>
      <c r="J38" s="20">
        <v>143</v>
      </c>
    </row>
    <row r="39" spans="1:10" ht="38.25">
      <c r="A39" s="312"/>
      <c r="B39" s="10" t="s">
        <v>718</v>
      </c>
      <c r="C39" s="8">
        <v>2004</v>
      </c>
      <c r="D39" s="9">
        <v>420</v>
      </c>
      <c r="E39" s="17">
        <v>0.03</v>
      </c>
      <c r="F39" s="31">
        <v>138.6</v>
      </c>
      <c r="G39" s="19">
        <v>281.4</v>
      </c>
      <c r="H39" s="17">
        <v>0.02</v>
      </c>
      <c r="I39" s="18">
        <v>8.4</v>
      </c>
      <c r="J39" s="20">
        <v>273</v>
      </c>
    </row>
    <row r="40" spans="1:10" ht="114.75">
      <c r="A40" s="312"/>
      <c r="B40" s="10" t="s">
        <v>170</v>
      </c>
      <c r="C40" s="8">
        <v>2005</v>
      </c>
      <c r="D40" s="9">
        <v>1082.88</v>
      </c>
      <c r="E40" s="17">
        <v>0.03</v>
      </c>
      <c r="F40" s="31">
        <v>324.86400000000003</v>
      </c>
      <c r="G40" s="19">
        <v>758.0160000000001</v>
      </c>
      <c r="H40" s="17">
        <v>0.02</v>
      </c>
      <c r="I40" s="18">
        <v>21.657600000000002</v>
      </c>
      <c r="J40" s="20">
        <v>736.3584000000001</v>
      </c>
    </row>
    <row r="41" spans="1:10" ht="89.25">
      <c r="A41" s="312"/>
      <c r="B41" s="10" t="s">
        <v>171</v>
      </c>
      <c r="C41" s="8">
        <v>2005</v>
      </c>
      <c r="D41" s="9">
        <v>180</v>
      </c>
      <c r="E41" s="17">
        <v>0.03</v>
      </c>
      <c r="F41" s="31">
        <v>54</v>
      </c>
      <c r="G41" s="19">
        <v>126</v>
      </c>
      <c r="H41" s="17">
        <v>0.02</v>
      </c>
      <c r="I41" s="18">
        <v>3.6</v>
      </c>
      <c r="J41" s="20">
        <v>122.4</v>
      </c>
    </row>
    <row r="42" spans="1:10" ht="89.25">
      <c r="A42" s="312"/>
      <c r="B42" s="10" t="s">
        <v>172</v>
      </c>
      <c r="C42" s="8">
        <v>2005</v>
      </c>
      <c r="D42" s="9">
        <v>458.58</v>
      </c>
      <c r="E42" s="17">
        <v>0.03</v>
      </c>
      <c r="F42" s="31">
        <v>137.574</v>
      </c>
      <c r="G42" s="19">
        <v>321.006</v>
      </c>
      <c r="H42" s="17">
        <v>0.02</v>
      </c>
      <c r="I42" s="18">
        <v>9.1716</v>
      </c>
      <c r="J42" s="20">
        <v>311.83439999999996</v>
      </c>
    </row>
    <row r="43" spans="1:10" ht="114.75">
      <c r="A43" s="312"/>
      <c r="B43" s="10" t="s">
        <v>2313</v>
      </c>
      <c r="C43" s="8">
        <v>2006</v>
      </c>
      <c r="D43" s="9">
        <v>4593.54</v>
      </c>
      <c r="E43" s="17">
        <v>0.03</v>
      </c>
      <c r="F43" s="31">
        <v>1240.2558</v>
      </c>
      <c r="G43" s="19">
        <v>3353.2842</v>
      </c>
      <c r="H43" s="17">
        <v>0.02</v>
      </c>
      <c r="I43" s="18">
        <v>91.8708</v>
      </c>
      <c r="J43" s="20">
        <v>3261.4134</v>
      </c>
    </row>
    <row r="44" spans="1:10" ht="51">
      <c r="A44" s="312"/>
      <c r="B44" s="10" t="s">
        <v>2314</v>
      </c>
      <c r="C44" s="8">
        <v>2007</v>
      </c>
      <c r="D44" s="9">
        <v>306</v>
      </c>
      <c r="E44" s="17">
        <v>0.03</v>
      </c>
      <c r="F44" s="31">
        <v>73.44</v>
      </c>
      <c r="G44" s="19">
        <v>232.56</v>
      </c>
      <c r="H44" s="17">
        <v>0.02</v>
      </c>
      <c r="I44" s="18">
        <v>6.12</v>
      </c>
      <c r="J44" s="20">
        <v>226.44</v>
      </c>
    </row>
    <row r="45" spans="1:10" ht="25.5">
      <c r="A45" s="312"/>
      <c r="B45" s="10" t="s">
        <v>2315</v>
      </c>
      <c r="C45" s="8">
        <v>2010</v>
      </c>
      <c r="D45" s="9">
        <v>3500</v>
      </c>
      <c r="E45" s="17">
        <v>0.03</v>
      </c>
      <c r="F45" s="31">
        <v>525</v>
      </c>
      <c r="G45" s="19">
        <v>2975</v>
      </c>
      <c r="H45" s="17">
        <v>0.02</v>
      </c>
      <c r="I45" s="18">
        <v>70</v>
      </c>
      <c r="J45" s="20">
        <v>2905</v>
      </c>
    </row>
    <row r="46" spans="1:10" ht="38.25">
      <c r="A46" s="312"/>
      <c r="B46" s="10" t="s">
        <v>2316</v>
      </c>
      <c r="C46" s="8">
        <v>2011</v>
      </c>
      <c r="D46" s="9">
        <v>631.03</v>
      </c>
      <c r="E46" s="17">
        <v>0.03</v>
      </c>
      <c r="F46" s="31">
        <v>75.72359999999999</v>
      </c>
      <c r="G46" s="19">
        <v>555.3063999999999</v>
      </c>
      <c r="H46" s="17">
        <v>0.02</v>
      </c>
      <c r="I46" s="18">
        <v>12.6206</v>
      </c>
      <c r="J46" s="20">
        <v>542.6858</v>
      </c>
    </row>
    <row r="47" spans="1:10" ht="38.25">
      <c r="A47" s="312"/>
      <c r="B47" s="10" t="s">
        <v>2317</v>
      </c>
      <c r="C47" s="8">
        <v>2011</v>
      </c>
      <c r="D47" s="9">
        <v>240</v>
      </c>
      <c r="E47" s="17">
        <v>0.03</v>
      </c>
      <c r="F47" s="31">
        <v>28.799999999999997</v>
      </c>
      <c r="G47" s="19">
        <v>211.2</v>
      </c>
      <c r="H47" s="17">
        <v>0.02</v>
      </c>
      <c r="I47" s="18">
        <v>4.8</v>
      </c>
      <c r="J47" s="20">
        <v>206.39999999999998</v>
      </c>
    </row>
    <row r="48" spans="1:10" ht="38.25">
      <c r="A48" s="312"/>
      <c r="B48" s="10" t="s">
        <v>2318</v>
      </c>
      <c r="C48" s="8">
        <v>2011</v>
      </c>
      <c r="D48" s="9">
        <v>1850.52</v>
      </c>
      <c r="E48" s="17">
        <v>0.03</v>
      </c>
      <c r="F48" s="31">
        <v>222.0624</v>
      </c>
      <c r="G48" s="19">
        <v>1628.4576</v>
      </c>
      <c r="H48" s="17">
        <v>0.02</v>
      </c>
      <c r="I48" s="18">
        <v>37.0104</v>
      </c>
      <c r="J48" s="20">
        <v>1591.4472</v>
      </c>
    </row>
    <row r="49" spans="1:10" ht="25.5">
      <c r="A49" s="312"/>
      <c r="B49" s="10" t="s">
        <v>2319</v>
      </c>
      <c r="C49" s="8">
        <v>2011</v>
      </c>
      <c r="D49" s="9">
        <v>1400</v>
      </c>
      <c r="E49" s="17">
        <v>0.03</v>
      </c>
      <c r="F49" s="31">
        <v>168</v>
      </c>
      <c r="G49" s="19">
        <v>1232</v>
      </c>
      <c r="H49" s="17">
        <v>0.02</v>
      </c>
      <c r="I49" s="18">
        <v>28</v>
      </c>
      <c r="J49" s="20">
        <v>1204</v>
      </c>
    </row>
    <row r="50" spans="1:10" ht="25.5">
      <c r="A50" s="312"/>
      <c r="B50" s="10" t="s">
        <v>2320</v>
      </c>
      <c r="C50" s="8">
        <v>2011</v>
      </c>
      <c r="D50" s="9">
        <v>3456</v>
      </c>
      <c r="E50" s="17">
        <v>0.03</v>
      </c>
      <c r="F50" s="31">
        <v>414.71999999999997</v>
      </c>
      <c r="G50" s="19">
        <v>3041.28</v>
      </c>
      <c r="H50" s="17">
        <v>0.02</v>
      </c>
      <c r="I50" s="18">
        <v>69.12</v>
      </c>
      <c r="J50" s="20">
        <v>2972.1600000000003</v>
      </c>
    </row>
    <row r="51" spans="1:10" ht="51">
      <c r="A51" s="312"/>
      <c r="B51" s="10" t="s">
        <v>2321</v>
      </c>
      <c r="C51" s="8">
        <v>2011</v>
      </c>
      <c r="D51" s="9">
        <v>1344</v>
      </c>
      <c r="E51" s="17">
        <v>0.03</v>
      </c>
      <c r="F51" s="31">
        <v>161.28</v>
      </c>
      <c r="G51" s="19">
        <v>1182.72</v>
      </c>
      <c r="H51" s="17">
        <v>0.02</v>
      </c>
      <c r="I51" s="18">
        <v>26.88</v>
      </c>
      <c r="J51" s="20">
        <v>1155.84</v>
      </c>
    </row>
    <row r="52" spans="1:10" ht="25.5">
      <c r="A52" s="312"/>
      <c r="B52" s="10" t="s">
        <v>2322</v>
      </c>
      <c r="C52" s="8">
        <v>2013</v>
      </c>
      <c r="D52" s="9">
        <v>2182.56</v>
      </c>
      <c r="E52" s="17">
        <v>0.03</v>
      </c>
      <c r="F52" s="31">
        <v>130.9536</v>
      </c>
      <c r="G52" s="19">
        <v>2051.6064</v>
      </c>
      <c r="H52" s="17">
        <v>0.02</v>
      </c>
      <c r="I52" s="18">
        <v>43.6512</v>
      </c>
      <c r="J52" s="20">
        <v>2007.9552</v>
      </c>
    </row>
    <row r="53" spans="1:10" ht="38.25">
      <c r="A53" s="312"/>
      <c r="B53" s="10" t="s">
        <v>2323</v>
      </c>
      <c r="C53" s="8">
        <v>2013</v>
      </c>
      <c r="D53" s="9">
        <v>3330</v>
      </c>
      <c r="E53" s="17">
        <v>0.03</v>
      </c>
      <c r="F53" s="31">
        <v>199.79999999999998</v>
      </c>
      <c r="G53" s="19">
        <v>3130.2</v>
      </c>
      <c r="H53" s="17">
        <v>0.02</v>
      </c>
      <c r="I53" s="18">
        <v>66.6</v>
      </c>
      <c r="J53" s="20">
        <v>3063.6</v>
      </c>
    </row>
    <row r="54" spans="1:10" ht="38.25">
      <c r="A54" s="312"/>
      <c r="B54" s="10" t="s">
        <v>2324</v>
      </c>
      <c r="C54" s="8">
        <v>2013</v>
      </c>
      <c r="D54" s="9">
        <v>254.32</v>
      </c>
      <c r="E54" s="17">
        <v>0.03</v>
      </c>
      <c r="F54" s="31">
        <v>15.2592</v>
      </c>
      <c r="G54" s="19">
        <v>239.0608</v>
      </c>
      <c r="H54" s="17">
        <v>0.02</v>
      </c>
      <c r="I54" s="18">
        <v>5.0864</v>
      </c>
      <c r="J54" s="20">
        <v>233.9744</v>
      </c>
    </row>
    <row r="55" spans="1:10" ht="38.25">
      <c r="A55" s="312"/>
      <c r="B55" s="10" t="s">
        <v>2324</v>
      </c>
      <c r="C55" s="8">
        <v>2013</v>
      </c>
      <c r="D55" s="9">
        <v>157.25</v>
      </c>
      <c r="E55" s="17">
        <v>0.03</v>
      </c>
      <c r="F55" s="31">
        <v>9.435</v>
      </c>
      <c r="G55" s="19">
        <v>147.815</v>
      </c>
      <c r="H55" s="17">
        <v>0.02</v>
      </c>
      <c r="I55" s="18">
        <v>3.145</v>
      </c>
      <c r="J55" s="20">
        <v>144.67</v>
      </c>
    </row>
    <row r="56" spans="1:10" ht="25.5">
      <c r="A56" s="312"/>
      <c r="B56" s="10" t="s">
        <v>2325</v>
      </c>
      <c r="C56" s="8">
        <v>2013</v>
      </c>
      <c r="D56" s="9">
        <v>697.5</v>
      </c>
      <c r="E56" s="17">
        <v>0.03</v>
      </c>
      <c r="F56" s="31">
        <v>41.85</v>
      </c>
      <c r="G56" s="19">
        <v>655.65</v>
      </c>
      <c r="H56" s="17">
        <v>0.02</v>
      </c>
      <c r="I56" s="18">
        <v>13.950000000000001</v>
      </c>
      <c r="J56" s="20">
        <v>641.6999999999999</v>
      </c>
    </row>
    <row r="57" spans="1:10" ht="38.25">
      <c r="A57" s="312"/>
      <c r="B57" s="10" t="s">
        <v>2326</v>
      </c>
      <c r="C57" s="8">
        <v>2013</v>
      </c>
      <c r="D57" s="9">
        <v>100</v>
      </c>
      <c r="E57" s="17">
        <v>0.03</v>
      </c>
      <c r="F57" s="31">
        <v>6</v>
      </c>
      <c r="G57" s="19">
        <v>94</v>
      </c>
      <c r="H57" s="17">
        <v>0.02</v>
      </c>
      <c r="I57" s="18">
        <v>2</v>
      </c>
      <c r="J57" s="20">
        <v>92</v>
      </c>
    </row>
    <row r="58" spans="1:10" ht="102">
      <c r="A58" s="312"/>
      <c r="B58" s="10" t="s">
        <v>2327</v>
      </c>
      <c r="C58" s="8">
        <v>2014</v>
      </c>
      <c r="D58" s="9">
        <v>1033.34</v>
      </c>
      <c r="E58" s="17">
        <v>0.03</v>
      </c>
      <c r="F58" s="31">
        <v>31.000199999999996</v>
      </c>
      <c r="G58" s="19">
        <v>1002.3398</v>
      </c>
      <c r="H58" s="17">
        <v>0.02</v>
      </c>
      <c r="I58" s="18">
        <v>20.6668</v>
      </c>
      <c r="J58" s="20">
        <v>981.673</v>
      </c>
    </row>
    <row r="59" spans="1:10" ht="102">
      <c r="A59" s="312"/>
      <c r="B59" s="10" t="s">
        <v>2328</v>
      </c>
      <c r="C59" s="8">
        <v>2014</v>
      </c>
      <c r="D59" s="9">
        <v>3146</v>
      </c>
      <c r="E59" s="17">
        <v>0.03</v>
      </c>
      <c r="F59" s="31">
        <v>94.38</v>
      </c>
      <c r="G59" s="19">
        <v>3051.62</v>
      </c>
      <c r="H59" s="17">
        <v>0.02</v>
      </c>
      <c r="I59" s="18">
        <v>62.92</v>
      </c>
      <c r="J59" s="20">
        <v>2988.7</v>
      </c>
    </row>
    <row r="60" spans="1:10" ht="89.25">
      <c r="A60" s="312"/>
      <c r="B60" s="10" t="s">
        <v>2329</v>
      </c>
      <c r="C60" s="8">
        <v>2014</v>
      </c>
      <c r="D60" s="9">
        <v>26</v>
      </c>
      <c r="E60" s="17">
        <v>0.03</v>
      </c>
      <c r="F60" s="31">
        <v>0.78</v>
      </c>
      <c r="G60" s="19">
        <v>25.22</v>
      </c>
      <c r="H60" s="17">
        <v>0.02</v>
      </c>
      <c r="I60" s="18">
        <v>0.52</v>
      </c>
      <c r="J60" s="20">
        <v>24.7</v>
      </c>
    </row>
    <row r="61" spans="1:10" ht="76.5">
      <c r="A61" s="312"/>
      <c r="B61" s="10" t="s">
        <v>2330</v>
      </c>
      <c r="C61" s="8">
        <v>2014</v>
      </c>
      <c r="D61" s="9">
        <v>3500</v>
      </c>
      <c r="E61" s="17">
        <v>0.03</v>
      </c>
      <c r="F61" s="31">
        <v>105</v>
      </c>
      <c r="G61" s="19">
        <v>3395</v>
      </c>
      <c r="H61" s="17">
        <v>0.02</v>
      </c>
      <c r="I61" s="18">
        <v>70</v>
      </c>
      <c r="J61" s="20">
        <v>3325</v>
      </c>
    </row>
    <row r="62" spans="1:10" ht="76.5">
      <c r="A62" s="312"/>
      <c r="B62" s="10" t="s">
        <v>2331</v>
      </c>
      <c r="C62" s="8">
        <v>2014</v>
      </c>
      <c r="D62" s="9">
        <v>157.5</v>
      </c>
      <c r="E62" s="17">
        <v>0.03</v>
      </c>
      <c r="F62" s="31">
        <v>4.725</v>
      </c>
      <c r="G62" s="19">
        <v>152.775</v>
      </c>
      <c r="H62" s="17">
        <v>0.02</v>
      </c>
      <c r="I62" s="18">
        <v>3.15</v>
      </c>
      <c r="J62" s="20">
        <v>149.625</v>
      </c>
    </row>
    <row r="63" spans="1:10" ht="76.5">
      <c r="A63" s="312"/>
      <c r="B63" s="10" t="s">
        <v>2332</v>
      </c>
      <c r="C63" s="8">
        <v>2014</v>
      </c>
      <c r="D63" s="9">
        <v>190.3</v>
      </c>
      <c r="E63" s="17">
        <v>0.03</v>
      </c>
      <c r="F63" s="31">
        <v>5.7090000000000005</v>
      </c>
      <c r="G63" s="19">
        <v>184.591</v>
      </c>
      <c r="H63" s="17">
        <v>0.02</v>
      </c>
      <c r="I63" s="18">
        <v>3.8060000000000005</v>
      </c>
      <c r="J63" s="20">
        <v>180.785</v>
      </c>
    </row>
    <row r="64" spans="1:10" ht="102">
      <c r="A64" s="312"/>
      <c r="B64" s="10" t="s">
        <v>2333</v>
      </c>
      <c r="C64" s="8">
        <v>2014</v>
      </c>
      <c r="D64" s="9">
        <v>671.33</v>
      </c>
      <c r="E64" s="17">
        <v>0.03</v>
      </c>
      <c r="F64" s="31">
        <v>20.1399</v>
      </c>
      <c r="G64" s="19">
        <v>651.1901</v>
      </c>
      <c r="H64" s="17">
        <v>0.02</v>
      </c>
      <c r="I64" s="18">
        <v>13.4266</v>
      </c>
      <c r="J64" s="20">
        <v>637.7635</v>
      </c>
    </row>
    <row r="65" spans="1:10" ht="102">
      <c r="A65" s="312"/>
      <c r="B65" s="10" t="s">
        <v>2334</v>
      </c>
      <c r="C65" s="8">
        <v>2014</v>
      </c>
      <c r="D65" s="9">
        <v>594.33</v>
      </c>
      <c r="E65" s="17">
        <v>0.03</v>
      </c>
      <c r="F65" s="31">
        <v>17.829900000000002</v>
      </c>
      <c r="G65" s="19">
        <v>576.5001000000001</v>
      </c>
      <c r="H65" s="17">
        <v>0.02</v>
      </c>
      <c r="I65" s="18">
        <v>11.886600000000001</v>
      </c>
      <c r="J65" s="20">
        <v>564.6135</v>
      </c>
    </row>
    <row r="66" spans="1:10" ht="76.5">
      <c r="A66" s="312"/>
      <c r="B66" s="10" t="s">
        <v>2335</v>
      </c>
      <c r="C66" s="8">
        <v>2014</v>
      </c>
      <c r="D66" s="9">
        <v>156.8</v>
      </c>
      <c r="E66" s="17">
        <v>0.03</v>
      </c>
      <c r="F66" s="31">
        <v>4.704</v>
      </c>
      <c r="G66" s="19">
        <v>152.096</v>
      </c>
      <c r="H66" s="17">
        <v>0.02</v>
      </c>
      <c r="I66" s="18">
        <v>3.136</v>
      </c>
      <c r="J66" s="20">
        <v>148.96</v>
      </c>
    </row>
    <row r="67" spans="1:10" ht="51">
      <c r="A67" s="312"/>
      <c r="B67" s="10" t="s">
        <v>2336</v>
      </c>
      <c r="C67" s="8">
        <v>2015</v>
      </c>
      <c r="D67" s="9">
        <v>610</v>
      </c>
      <c r="E67" s="17">
        <v>0.03</v>
      </c>
      <c r="F67" s="31">
        <v>0</v>
      </c>
      <c r="G67" s="19">
        <v>610</v>
      </c>
      <c r="H67" s="17">
        <v>0.02</v>
      </c>
      <c r="I67" s="18">
        <v>12.200000000000001</v>
      </c>
      <c r="J67" s="20">
        <v>597.8</v>
      </c>
    </row>
    <row r="68" spans="1:10" ht="63.75">
      <c r="A68" s="312"/>
      <c r="B68" s="10" t="s">
        <v>2337</v>
      </c>
      <c r="C68" s="8">
        <v>2015</v>
      </c>
      <c r="D68" s="9">
        <v>1012.08</v>
      </c>
      <c r="E68" s="17">
        <v>0.03</v>
      </c>
      <c r="F68" s="31">
        <v>0</v>
      </c>
      <c r="G68" s="19">
        <v>1012.08</v>
      </c>
      <c r="H68" s="17">
        <v>0.02</v>
      </c>
      <c r="I68" s="18">
        <v>20.241600000000002</v>
      </c>
      <c r="J68" s="20">
        <v>991.8384000000001</v>
      </c>
    </row>
    <row r="69" spans="1:10" ht="38.25">
      <c r="A69" s="312"/>
      <c r="B69" s="10" t="s">
        <v>2338</v>
      </c>
      <c r="C69" s="8">
        <v>2015</v>
      </c>
      <c r="D69" s="9">
        <v>760.69</v>
      </c>
      <c r="E69" s="17">
        <v>0.03</v>
      </c>
      <c r="F69" s="31">
        <v>0</v>
      </c>
      <c r="G69" s="19">
        <v>760.69</v>
      </c>
      <c r="H69" s="17">
        <v>0.02</v>
      </c>
      <c r="I69" s="18">
        <v>15.2138</v>
      </c>
      <c r="J69" s="20">
        <v>745.4762000000001</v>
      </c>
    </row>
    <row r="70" spans="1:10" ht="51">
      <c r="A70" s="312"/>
      <c r="B70" s="10" t="s">
        <v>1072</v>
      </c>
      <c r="C70" s="8">
        <v>2015</v>
      </c>
      <c r="D70" s="9">
        <v>423.23</v>
      </c>
      <c r="E70" s="17">
        <v>0.03</v>
      </c>
      <c r="F70" s="31">
        <v>0</v>
      </c>
      <c r="G70" s="19">
        <v>423.23</v>
      </c>
      <c r="H70" s="17">
        <v>0.02</v>
      </c>
      <c r="I70" s="18">
        <v>8.4646</v>
      </c>
      <c r="J70" s="20">
        <v>414.7654</v>
      </c>
    </row>
    <row r="71" spans="1:10" ht="12.75">
      <c r="A71" s="312"/>
      <c r="B71" s="10" t="s">
        <v>1073</v>
      </c>
      <c r="C71" s="8">
        <v>2015</v>
      </c>
      <c r="D71" s="9">
        <v>73.06</v>
      </c>
      <c r="E71" s="17">
        <v>0.03</v>
      </c>
      <c r="F71" s="31">
        <v>0</v>
      </c>
      <c r="G71" s="19">
        <v>73.06</v>
      </c>
      <c r="H71" s="17">
        <v>0.02</v>
      </c>
      <c r="I71" s="18">
        <v>1.4612</v>
      </c>
      <c r="J71" s="20">
        <v>71.5988</v>
      </c>
    </row>
    <row r="72" spans="1:10" ht="12.75">
      <c r="A72" s="312"/>
      <c r="B72" s="10" t="s">
        <v>1073</v>
      </c>
      <c r="C72" s="8">
        <v>2015</v>
      </c>
      <c r="D72" s="9">
        <v>243.96</v>
      </c>
      <c r="E72" s="17">
        <v>0.03</v>
      </c>
      <c r="F72" s="31">
        <v>0</v>
      </c>
      <c r="G72" s="19">
        <v>243.96</v>
      </c>
      <c r="H72" s="17">
        <v>0.02</v>
      </c>
      <c r="I72" s="18">
        <v>4.8792</v>
      </c>
      <c r="J72" s="20">
        <v>239.0808</v>
      </c>
    </row>
    <row r="73" spans="1:10" ht="12.75">
      <c r="A73" s="312"/>
      <c r="B73" s="10" t="s">
        <v>1073</v>
      </c>
      <c r="C73" s="8">
        <v>2015</v>
      </c>
      <c r="D73" s="9">
        <v>53.3</v>
      </c>
      <c r="E73" s="17">
        <v>0.03</v>
      </c>
      <c r="F73" s="31">
        <v>0</v>
      </c>
      <c r="G73" s="19">
        <v>53.3</v>
      </c>
      <c r="H73" s="17">
        <v>0.02</v>
      </c>
      <c r="I73" s="18">
        <v>1.066</v>
      </c>
      <c r="J73" s="20">
        <v>52.233999999999995</v>
      </c>
    </row>
    <row r="74" spans="1:10" ht="12.75">
      <c r="A74" s="312"/>
      <c r="B74" s="10" t="s">
        <v>1073</v>
      </c>
      <c r="C74" s="8">
        <v>2015</v>
      </c>
      <c r="D74" s="9">
        <v>155.56</v>
      </c>
      <c r="E74" s="17">
        <v>0.03</v>
      </c>
      <c r="F74" s="31">
        <v>0</v>
      </c>
      <c r="G74" s="19">
        <v>155.56</v>
      </c>
      <c r="H74" s="17">
        <v>0.02</v>
      </c>
      <c r="I74" s="18">
        <v>3.1112</v>
      </c>
      <c r="J74" s="20">
        <v>152.4488</v>
      </c>
    </row>
    <row r="75" spans="1:10" ht="12.75">
      <c r="A75" s="312"/>
      <c r="B75" s="10" t="s">
        <v>1073</v>
      </c>
      <c r="C75" s="8">
        <v>2015</v>
      </c>
      <c r="D75" s="9">
        <v>206.9</v>
      </c>
      <c r="E75" s="17">
        <v>0.03</v>
      </c>
      <c r="F75" s="31">
        <v>0</v>
      </c>
      <c r="G75" s="19">
        <v>206.9</v>
      </c>
      <c r="H75" s="17">
        <v>0.02</v>
      </c>
      <c r="I75" s="18">
        <v>4.138</v>
      </c>
      <c r="J75" s="20">
        <v>202.762</v>
      </c>
    </row>
    <row r="76" spans="1:10" ht="12.75">
      <c r="A76" s="312"/>
      <c r="B76" s="314" t="s">
        <v>610</v>
      </c>
      <c r="C76" s="314"/>
      <c r="D76" s="30">
        <v>50793.46000000001</v>
      </c>
      <c r="E76" s="29"/>
      <c r="F76" s="30">
        <v>8354.901600000005</v>
      </c>
      <c r="G76" s="30">
        <v>42438.55840000001</v>
      </c>
      <c r="H76" s="24"/>
      <c r="I76" s="30">
        <v>1015.8692000000002</v>
      </c>
      <c r="J76" s="30">
        <v>41422.689199999986</v>
      </c>
    </row>
    <row r="77" spans="1:10" ht="12.75">
      <c r="A77" s="311"/>
      <c r="B77" s="311"/>
      <c r="C77" s="311"/>
      <c r="D77" s="311"/>
      <c r="E77" s="311"/>
      <c r="F77" s="311"/>
      <c r="G77" s="311"/>
      <c r="H77" s="311"/>
      <c r="I77" s="311"/>
      <c r="J77" s="311"/>
    </row>
    <row r="78" spans="1:10" ht="12.75">
      <c r="A78" s="312" t="s">
        <v>611</v>
      </c>
      <c r="B78" s="310" t="s">
        <v>612</v>
      </c>
      <c r="C78" s="310"/>
      <c r="D78" s="28">
        <v>415232.37000000005</v>
      </c>
      <c r="E78" s="17">
        <v>0.03</v>
      </c>
      <c r="F78" s="18">
        <v>62284.855500000005</v>
      </c>
      <c r="G78" s="19">
        <v>352947.51450000005</v>
      </c>
      <c r="H78" s="17">
        <v>0.03</v>
      </c>
      <c r="I78" s="18">
        <v>12456.9711</v>
      </c>
      <c r="J78" s="20">
        <v>340490.5434</v>
      </c>
    </row>
    <row r="79" spans="1:10" ht="12.75">
      <c r="A79" s="312"/>
      <c r="B79" s="310" t="s">
        <v>613</v>
      </c>
      <c r="C79" s="310"/>
      <c r="D79" s="28">
        <v>0</v>
      </c>
      <c r="E79" s="29"/>
      <c r="F79" s="18">
        <v>0</v>
      </c>
      <c r="G79" s="19">
        <v>0</v>
      </c>
      <c r="H79" s="29"/>
      <c r="I79" s="18">
        <v>0</v>
      </c>
      <c r="J79" s="19">
        <v>0</v>
      </c>
    </row>
    <row r="80" spans="1:10" ht="12.75">
      <c r="A80" s="312"/>
      <c r="B80" s="310" t="s">
        <v>614</v>
      </c>
      <c r="C80" s="310"/>
      <c r="D80" s="28">
        <v>0</v>
      </c>
      <c r="E80" s="29"/>
      <c r="F80" s="18">
        <v>0</v>
      </c>
      <c r="G80" s="19">
        <v>0</v>
      </c>
      <c r="H80" s="29"/>
      <c r="I80" s="18">
        <v>0</v>
      </c>
      <c r="J80" s="19">
        <v>0</v>
      </c>
    </row>
    <row r="81" spans="1:10" ht="12.75">
      <c r="A81" s="312"/>
      <c r="B81" s="310" t="s">
        <v>619</v>
      </c>
      <c r="C81" s="310"/>
      <c r="D81" s="28">
        <v>50793.46000000001</v>
      </c>
      <c r="E81" s="29"/>
      <c r="F81" s="28">
        <v>8354.901600000005</v>
      </c>
      <c r="G81" s="28">
        <v>42438.55840000001</v>
      </c>
      <c r="H81" s="29"/>
      <c r="I81" s="18">
        <v>1015.8692000000002</v>
      </c>
      <c r="J81" s="19">
        <v>41422.689199999986</v>
      </c>
    </row>
    <row r="82" spans="1:10" ht="12.75">
      <c r="A82" s="312"/>
      <c r="B82" s="310" t="s">
        <v>178</v>
      </c>
      <c r="C82" s="310"/>
      <c r="D82" s="29"/>
      <c r="E82" s="29"/>
      <c r="F82" s="29"/>
      <c r="G82" s="29"/>
      <c r="H82" s="18">
        <v>847.2199999999999</v>
      </c>
      <c r="I82" s="18">
        <v>0</v>
      </c>
      <c r="J82" s="19">
        <v>847.2199999999999</v>
      </c>
    </row>
    <row r="83" spans="1:10" ht="12.75">
      <c r="A83" s="312"/>
      <c r="B83" s="314" t="s">
        <v>584</v>
      </c>
      <c r="C83" s="314"/>
      <c r="D83" s="30">
        <v>466025.8300000001</v>
      </c>
      <c r="E83" s="29"/>
      <c r="F83" s="30">
        <v>70639.75710000002</v>
      </c>
      <c r="G83" s="30">
        <v>395386.0729</v>
      </c>
      <c r="H83" s="30">
        <v>847.2199999999999</v>
      </c>
      <c r="I83" s="30">
        <v>13472.840300000002</v>
      </c>
      <c r="J83" s="30">
        <v>382760.45259999996</v>
      </c>
    </row>
    <row r="84" spans="1:9" ht="12.75">
      <c r="A84" s="33"/>
      <c r="B84" s="34"/>
      <c r="C84" s="34"/>
      <c r="D84" s="35"/>
      <c r="E84" s="35"/>
      <c r="F84" s="36"/>
      <c r="G84" s="36"/>
      <c r="H84" s="36"/>
      <c r="I84" s="36"/>
    </row>
    <row r="85" spans="1:10" ht="12.75">
      <c r="A85" s="313" t="s">
        <v>620</v>
      </c>
      <c r="B85" s="313"/>
      <c r="C85" s="313"/>
      <c r="D85" s="313"/>
      <c r="E85" s="313"/>
      <c r="F85" s="313"/>
      <c r="G85" s="313"/>
      <c r="H85" s="313"/>
      <c r="I85" s="313"/>
      <c r="J85" s="313"/>
    </row>
    <row r="86" spans="1:10" ht="12.75">
      <c r="A86" s="309"/>
      <c r="B86" s="309"/>
      <c r="C86" s="309"/>
      <c r="D86" s="309"/>
      <c r="E86" s="309"/>
      <c r="F86" s="309"/>
      <c r="G86" s="309"/>
      <c r="H86" s="309"/>
      <c r="I86" s="309"/>
      <c r="J86" s="309"/>
    </row>
    <row r="87" spans="1:10" ht="12.75">
      <c r="A87" s="309"/>
      <c r="B87" s="309"/>
      <c r="C87" s="309"/>
      <c r="D87" s="309"/>
      <c r="E87" s="309"/>
      <c r="F87" s="309"/>
      <c r="G87" s="309"/>
      <c r="H87" s="309"/>
      <c r="I87" s="309"/>
      <c r="J87" s="309"/>
    </row>
    <row r="88" spans="1:10" ht="12.75">
      <c r="A88" s="309"/>
      <c r="B88" s="309"/>
      <c r="C88" s="309"/>
      <c r="D88" s="309"/>
      <c r="E88" s="309"/>
      <c r="F88" s="309"/>
      <c r="G88" s="309"/>
      <c r="H88" s="309"/>
      <c r="I88" s="309"/>
      <c r="J88" s="309"/>
    </row>
    <row r="89" spans="1:10" ht="12.75">
      <c r="A89" s="309"/>
      <c r="B89" s="309"/>
      <c r="C89" s="309"/>
      <c r="D89" s="309"/>
      <c r="E89" s="309"/>
      <c r="F89" s="309"/>
      <c r="G89" s="309"/>
      <c r="H89" s="309"/>
      <c r="I89" s="309"/>
      <c r="J89" s="309"/>
    </row>
    <row r="90" spans="1:10" ht="12.75">
      <c r="A90" s="309"/>
      <c r="B90" s="309"/>
      <c r="C90" s="309"/>
      <c r="D90" s="309"/>
      <c r="E90" s="309"/>
      <c r="F90" s="309"/>
      <c r="G90" s="309"/>
      <c r="H90" s="309"/>
      <c r="I90" s="309"/>
      <c r="J90" s="309"/>
    </row>
  </sheetData>
  <sheetProtection/>
  <mergeCells count="36">
    <mergeCell ref="B83:C83"/>
    <mergeCell ref="A85:J85"/>
    <mergeCell ref="A86:J90"/>
    <mergeCell ref="A31:J31"/>
    <mergeCell ref="A32:A76"/>
    <mergeCell ref="B76:C76"/>
    <mergeCell ref="A77:J77"/>
    <mergeCell ref="A78:A83"/>
    <mergeCell ref="B78:C78"/>
    <mergeCell ref="B79:C79"/>
    <mergeCell ref="B80:C80"/>
    <mergeCell ref="B81:C81"/>
    <mergeCell ref="B82:C82"/>
    <mergeCell ref="A18:J18"/>
    <mergeCell ref="A19:A23"/>
    <mergeCell ref="B23:C23"/>
    <mergeCell ref="A24:J24"/>
    <mergeCell ref="A25:A30"/>
    <mergeCell ref="B30:C3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8.140625" style="7" bestFit="1" customWidth="1"/>
    <col min="5" max="5" width="10.140625" style="7" bestFit="1" customWidth="1"/>
    <col min="6" max="6" width="19.421875" style="7" bestFit="1" customWidth="1"/>
    <col min="7" max="7" width="18.00390625" style="7" bestFit="1" customWidth="1"/>
    <col min="8" max="8" width="14.8515625" style="7" bestFit="1" customWidth="1"/>
    <col min="9" max="9" width="20.8515625" style="7" bestFit="1" customWidth="1"/>
    <col min="10" max="10" width="18.00390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1081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2360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1301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191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19965</v>
      </c>
      <c r="D8" s="316"/>
      <c r="E8" s="13" t="s">
        <v>595</v>
      </c>
      <c r="F8" s="14">
        <v>18559.86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2728299.42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27">
      <c r="A26" s="317"/>
      <c r="B26" s="26" t="s">
        <v>6</v>
      </c>
      <c r="C26" s="27">
        <v>2016</v>
      </c>
      <c r="D26" s="28">
        <v>301903.92</v>
      </c>
      <c r="E26" s="29"/>
      <c r="F26" s="29"/>
      <c r="G26" s="29"/>
      <c r="H26" s="17">
        <v>0</v>
      </c>
      <c r="I26" s="18">
        <v>0</v>
      </c>
      <c r="J26" s="20">
        <v>301903.92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301903.92</v>
      </c>
      <c r="E28" s="29"/>
      <c r="F28" s="29"/>
      <c r="G28" s="29"/>
      <c r="H28" s="24"/>
      <c r="I28" s="30">
        <v>0</v>
      </c>
      <c r="J28" s="30">
        <v>301903.92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s="86" customFormat="1" ht="38.25">
      <c r="A31" s="312"/>
      <c r="B31" s="10" t="s">
        <v>1082</v>
      </c>
      <c r="C31" s="85">
        <v>2003</v>
      </c>
      <c r="D31" s="9">
        <v>185.92</v>
      </c>
      <c r="E31" s="17">
        <v>0.03</v>
      </c>
      <c r="F31" s="31">
        <v>0</v>
      </c>
      <c r="G31" s="19">
        <v>185.92</v>
      </c>
      <c r="H31" s="17">
        <v>0.02</v>
      </c>
      <c r="I31" s="18">
        <v>3.7184</v>
      </c>
      <c r="J31" s="19">
        <v>182.20159999999998</v>
      </c>
    </row>
    <row r="32" spans="1:10" s="86" customFormat="1" ht="51">
      <c r="A32" s="312"/>
      <c r="B32" s="10" t="s">
        <v>1083</v>
      </c>
      <c r="C32" s="85">
        <v>2003</v>
      </c>
      <c r="D32" s="9">
        <v>169981.94</v>
      </c>
      <c r="E32" s="17">
        <v>0.03</v>
      </c>
      <c r="F32" s="31">
        <v>0</v>
      </c>
      <c r="G32" s="19">
        <v>169981.94</v>
      </c>
      <c r="H32" s="17">
        <v>0.02</v>
      </c>
      <c r="I32" s="18">
        <v>3399.6388</v>
      </c>
      <c r="J32" s="19">
        <v>166582.30120000002</v>
      </c>
    </row>
    <row r="33" spans="1:10" ht="51">
      <c r="A33" s="312"/>
      <c r="B33" s="10" t="s">
        <v>552</v>
      </c>
      <c r="C33" s="8">
        <v>2003</v>
      </c>
      <c r="D33" s="9">
        <v>34642.77</v>
      </c>
      <c r="E33" s="17">
        <v>0.02</v>
      </c>
      <c r="F33" s="31">
        <v>0</v>
      </c>
      <c r="G33" s="19">
        <v>34642.77</v>
      </c>
      <c r="H33" s="17">
        <v>0.03</v>
      </c>
      <c r="I33" s="18">
        <v>1039.2830999999999</v>
      </c>
      <c r="J33" s="20">
        <v>33603.486899999996</v>
      </c>
    </row>
    <row r="34" spans="1:10" ht="63.75">
      <c r="A34" s="312"/>
      <c r="B34" s="10" t="s">
        <v>780</v>
      </c>
      <c r="C34" s="8">
        <v>2003</v>
      </c>
      <c r="D34" s="9">
        <v>34994.16</v>
      </c>
      <c r="E34" s="17">
        <v>0.02</v>
      </c>
      <c r="F34" s="31">
        <v>0</v>
      </c>
      <c r="G34" s="19">
        <v>34994.16</v>
      </c>
      <c r="H34" s="17">
        <v>0.03</v>
      </c>
      <c r="I34" s="18">
        <v>1049.8248</v>
      </c>
      <c r="J34" s="20">
        <v>33944.3352</v>
      </c>
    </row>
    <row r="35" spans="1:10" s="86" customFormat="1" ht="51">
      <c r="A35" s="312"/>
      <c r="B35" s="10" t="s">
        <v>2165</v>
      </c>
      <c r="C35" s="85">
        <v>2004</v>
      </c>
      <c r="D35" s="9">
        <v>38537.58</v>
      </c>
      <c r="E35" s="17">
        <v>0.03</v>
      </c>
      <c r="F35" s="31">
        <v>0</v>
      </c>
      <c r="G35" s="19">
        <v>38537.58</v>
      </c>
      <c r="H35" s="17">
        <v>0.02</v>
      </c>
      <c r="I35" s="18">
        <v>770.7516</v>
      </c>
      <c r="J35" s="19">
        <v>37766.8284</v>
      </c>
    </row>
    <row r="36" spans="1:10" s="86" customFormat="1" ht="51">
      <c r="A36" s="312"/>
      <c r="B36" s="10" t="s">
        <v>2165</v>
      </c>
      <c r="C36" s="85">
        <v>2004</v>
      </c>
      <c r="D36" s="9">
        <v>31835.4</v>
      </c>
      <c r="E36" s="17">
        <v>0.03</v>
      </c>
      <c r="F36" s="31">
        <v>0</v>
      </c>
      <c r="G36" s="19">
        <v>31835.4</v>
      </c>
      <c r="H36" s="17">
        <v>0.02</v>
      </c>
      <c r="I36" s="18">
        <v>636.7080000000001</v>
      </c>
      <c r="J36" s="19">
        <v>31198.692000000003</v>
      </c>
    </row>
    <row r="37" spans="1:10" s="86" customFormat="1" ht="51">
      <c r="A37" s="312"/>
      <c r="B37" s="10" t="s">
        <v>2165</v>
      </c>
      <c r="C37" s="85">
        <v>2004</v>
      </c>
      <c r="D37" s="9">
        <v>31835.4</v>
      </c>
      <c r="E37" s="17">
        <v>0.03</v>
      </c>
      <c r="F37" s="31">
        <v>0</v>
      </c>
      <c r="G37" s="19">
        <v>31835.4</v>
      </c>
      <c r="H37" s="17">
        <v>0.02</v>
      </c>
      <c r="I37" s="18">
        <v>636.7080000000001</v>
      </c>
      <c r="J37" s="19">
        <v>31198.692000000003</v>
      </c>
    </row>
    <row r="38" spans="1:10" s="86" customFormat="1" ht="51">
      <c r="A38" s="312"/>
      <c r="B38" s="10" t="s">
        <v>2165</v>
      </c>
      <c r="C38" s="85">
        <v>2004</v>
      </c>
      <c r="D38" s="9">
        <v>31835.4</v>
      </c>
      <c r="E38" s="17">
        <v>0.03</v>
      </c>
      <c r="F38" s="31">
        <v>0</v>
      </c>
      <c r="G38" s="19">
        <v>31835.4</v>
      </c>
      <c r="H38" s="17">
        <v>0.02</v>
      </c>
      <c r="I38" s="18">
        <v>636.7080000000001</v>
      </c>
      <c r="J38" s="19">
        <v>31198.692000000003</v>
      </c>
    </row>
    <row r="39" spans="1:10" s="86" customFormat="1" ht="51">
      <c r="A39" s="312"/>
      <c r="B39" s="10" t="s">
        <v>0</v>
      </c>
      <c r="C39" s="85">
        <v>2004</v>
      </c>
      <c r="D39" s="9">
        <v>433.88</v>
      </c>
      <c r="E39" s="17">
        <v>0.03</v>
      </c>
      <c r="F39" s="31">
        <v>0</v>
      </c>
      <c r="G39" s="19">
        <v>433.88</v>
      </c>
      <c r="H39" s="17">
        <v>0.02</v>
      </c>
      <c r="I39" s="18">
        <v>8.6776</v>
      </c>
      <c r="J39" s="19">
        <v>425.2024</v>
      </c>
    </row>
    <row r="40" spans="1:10" ht="25.5">
      <c r="A40" s="312"/>
      <c r="B40" s="10" t="s">
        <v>1</v>
      </c>
      <c r="C40" s="85">
        <v>2004</v>
      </c>
      <c r="D40" s="9">
        <v>145.32</v>
      </c>
      <c r="E40" s="17">
        <v>0.03</v>
      </c>
      <c r="F40" s="31">
        <v>0</v>
      </c>
      <c r="G40" s="19">
        <v>145.32</v>
      </c>
      <c r="H40" s="17">
        <v>0.02</v>
      </c>
      <c r="I40" s="18">
        <v>2.9064</v>
      </c>
      <c r="J40" s="20">
        <v>142.4136</v>
      </c>
    </row>
    <row r="41" spans="1:10" ht="51">
      <c r="A41" s="312"/>
      <c r="B41" s="10" t="s">
        <v>2</v>
      </c>
      <c r="C41" s="85">
        <v>2004</v>
      </c>
      <c r="D41" s="9">
        <v>750</v>
      </c>
      <c r="E41" s="17">
        <v>0.03</v>
      </c>
      <c r="F41" s="31">
        <v>0</v>
      </c>
      <c r="G41" s="19">
        <v>750</v>
      </c>
      <c r="H41" s="17">
        <v>0.02</v>
      </c>
      <c r="I41" s="18">
        <v>15</v>
      </c>
      <c r="J41" s="20">
        <v>735</v>
      </c>
    </row>
    <row r="42" spans="1:10" ht="51">
      <c r="A42" s="312"/>
      <c r="B42" s="10" t="s">
        <v>3</v>
      </c>
      <c r="C42" s="85">
        <v>2004</v>
      </c>
      <c r="D42" s="9">
        <v>300</v>
      </c>
      <c r="E42" s="17">
        <v>0.03</v>
      </c>
      <c r="F42" s="31">
        <v>0</v>
      </c>
      <c r="G42" s="19">
        <v>300</v>
      </c>
      <c r="H42" s="17">
        <v>0.02</v>
      </c>
      <c r="I42" s="18">
        <v>6</v>
      </c>
      <c r="J42" s="20">
        <v>294</v>
      </c>
    </row>
    <row r="43" spans="1:10" ht="82.5" customHeight="1">
      <c r="A43" s="312"/>
      <c r="B43" s="10" t="s">
        <v>4</v>
      </c>
      <c r="C43" s="85">
        <v>2004</v>
      </c>
      <c r="D43" s="9">
        <v>660</v>
      </c>
      <c r="E43" s="17">
        <v>0.03</v>
      </c>
      <c r="F43" s="31">
        <v>0</v>
      </c>
      <c r="G43" s="19">
        <v>660</v>
      </c>
      <c r="H43" s="17">
        <v>0.02</v>
      </c>
      <c r="I43" s="18">
        <v>13.200000000000001</v>
      </c>
      <c r="J43" s="20">
        <v>646.8</v>
      </c>
    </row>
    <row r="44" spans="1:10" s="86" customFormat="1" ht="38.25">
      <c r="A44" s="312"/>
      <c r="B44" s="10" t="s">
        <v>5</v>
      </c>
      <c r="C44" s="85">
        <v>2004</v>
      </c>
      <c r="D44" s="9">
        <v>1648.62</v>
      </c>
      <c r="E44" s="17">
        <v>0.03</v>
      </c>
      <c r="F44" s="31">
        <v>0</v>
      </c>
      <c r="G44" s="19">
        <v>1648.62</v>
      </c>
      <c r="H44" s="17">
        <v>0.02</v>
      </c>
      <c r="I44" s="18">
        <v>32.9724</v>
      </c>
      <c r="J44" s="19">
        <v>1615.6475999999998</v>
      </c>
    </row>
    <row r="45" spans="1:10" s="86" customFormat="1" ht="25.5">
      <c r="A45" s="312"/>
      <c r="B45" s="10" t="s">
        <v>6</v>
      </c>
      <c r="C45" s="85">
        <v>2004</v>
      </c>
      <c r="D45" s="9">
        <v>656</v>
      </c>
      <c r="E45" s="17">
        <v>0.03</v>
      </c>
      <c r="F45" s="31">
        <v>0</v>
      </c>
      <c r="G45" s="19">
        <v>656</v>
      </c>
      <c r="H45" s="17">
        <v>0.02</v>
      </c>
      <c r="I45" s="18">
        <v>13.120000000000001</v>
      </c>
      <c r="J45" s="19">
        <v>642.88</v>
      </c>
    </row>
    <row r="46" spans="1:10" s="86" customFormat="1" ht="51">
      <c r="A46" s="312"/>
      <c r="B46" s="10" t="s">
        <v>444</v>
      </c>
      <c r="C46" s="85">
        <v>2004</v>
      </c>
      <c r="D46" s="9">
        <v>80673.86</v>
      </c>
      <c r="E46" s="17">
        <v>0.03</v>
      </c>
      <c r="F46" s="31">
        <v>0</v>
      </c>
      <c r="G46" s="19">
        <v>80673.86</v>
      </c>
      <c r="H46" s="17">
        <v>0.02</v>
      </c>
      <c r="I46" s="18">
        <v>1613.4772</v>
      </c>
      <c r="J46" s="19">
        <v>79060.3828</v>
      </c>
    </row>
    <row r="47" spans="1:10" s="86" customFormat="1" ht="76.5">
      <c r="A47" s="312"/>
      <c r="B47" s="10" t="s">
        <v>7</v>
      </c>
      <c r="C47" s="85">
        <v>2005</v>
      </c>
      <c r="D47" s="9">
        <v>167.04</v>
      </c>
      <c r="E47" s="17">
        <v>0.03</v>
      </c>
      <c r="F47" s="31">
        <v>0</v>
      </c>
      <c r="G47" s="19">
        <v>167.04</v>
      </c>
      <c r="H47" s="17">
        <v>0.02</v>
      </c>
      <c r="I47" s="18">
        <v>3.3407999999999998</v>
      </c>
      <c r="J47" s="19">
        <v>163.6992</v>
      </c>
    </row>
    <row r="48" spans="1:10" s="86" customFormat="1" ht="25.5">
      <c r="A48" s="312"/>
      <c r="B48" s="10" t="s">
        <v>6</v>
      </c>
      <c r="C48" s="85">
        <v>2005</v>
      </c>
      <c r="D48" s="9">
        <v>3183.63</v>
      </c>
      <c r="E48" s="17">
        <v>0.03</v>
      </c>
      <c r="F48" s="31">
        <v>0</v>
      </c>
      <c r="G48" s="19">
        <v>3183.63</v>
      </c>
      <c r="H48" s="17">
        <v>0.02</v>
      </c>
      <c r="I48" s="18">
        <v>63.6726</v>
      </c>
      <c r="J48" s="19">
        <v>3119.9574000000002</v>
      </c>
    </row>
    <row r="49" spans="1:10" s="86" customFormat="1" ht="51">
      <c r="A49" s="312"/>
      <c r="B49" s="10" t="s">
        <v>444</v>
      </c>
      <c r="C49" s="85">
        <v>2005</v>
      </c>
      <c r="D49" s="9">
        <v>227791.69</v>
      </c>
      <c r="E49" s="17">
        <v>0.03</v>
      </c>
      <c r="F49" s="31">
        <v>0</v>
      </c>
      <c r="G49" s="19">
        <v>227791.69</v>
      </c>
      <c r="H49" s="17">
        <v>0.02</v>
      </c>
      <c r="I49" s="18">
        <v>4555.8338</v>
      </c>
      <c r="J49" s="19">
        <v>223235.8562</v>
      </c>
    </row>
    <row r="50" spans="1:10" s="86" customFormat="1" ht="51">
      <c r="A50" s="312"/>
      <c r="B50" s="10" t="s">
        <v>553</v>
      </c>
      <c r="C50" s="85">
        <v>2005</v>
      </c>
      <c r="D50" s="9">
        <v>209170.82</v>
      </c>
      <c r="E50" s="17">
        <v>0.02</v>
      </c>
      <c r="F50" s="31">
        <v>0</v>
      </c>
      <c r="G50" s="19">
        <v>209170.82</v>
      </c>
      <c r="H50" s="17">
        <v>0.03</v>
      </c>
      <c r="I50" s="18">
        <v>6275.1246</v>
      </c>
      <c r="J50" s="19">
        <v>202895.6954</v>
      </c>
    </row>
    <row r="51" spans="1:10" s="86" customFormat="1" ht="76.5">
      <c r="A51" s="312"/>
      <c r="B51" s="10" t="s">
        <v>8</v>
      </c>
      <c r="C51" s="85">
        <v>2006</v>
      </c>
      <c r="D51" s="9">
        <v>5016</v>
      </c>
      <c r="E51" s="17">
        <v>0.03</v>
      </c>
      <c r="F51" s="31">
        <v>0</v>
      </c>
      <c r="G51" s="19">
        <v>5016</v>
      </c>
      <c r="H51" s="17">
        <v>0.02</v>
      </c>
      <c r="I51" s="18">
        <v>100.32000000000001</v>
      </c>
      <c r="J51" s="19">
        <v>4915.68</v>
      </c>
    </row>
    <row r="52" spans="1:10" s="86" customFormat="1" ht="89.25">
      <c r="A52" s="312"/>
      <c r="B52" s="10" t="s">
        <v>9</v>
      </c>
      <c r="C52" s="85">
        <v>2006</v>
      </c>
      <c r="D52" s="9">
        <v>1080</v>
      </c>
      <c r="E52" s="17">
        <v>0.03</v>
      </c>
      <c r="F52" s="31">
        <v>0</v>
      </c>
      <c r="G52" s="19">
        <v>1080</v>
      </c>
      <c r="H52" s="17">
        <v>0.02</v>
      </c>
      <c r="I52" s="18">
        <v>21.6</v>
      </c>
      <c r="J52" s="19">
        <v>1058.4</v>
      </c>
    </row>
    <row r="53" spans="1:10" s="86" customFormat="1" ht="51">
      <c r="A53" s="312"/>
      <c r="B53" s="10" t="s">
        <v>10</v>
      </c>
      <c r="C53" s="85">
        <v>2006</v>
      </c>
      <c r="D53" s="9">
        <v>184436.42</v>
      </c>
      <c r="E53" s="17">
        <v>0.03</v>
      </c>
      <c r="F53" s="31">
        <v>0</v>
      </c>
      <c r="G53" s="19">
        <v>184436.42</v>
      </c>
      <c r="H53" s="17">
        <v>0.02</v>
      </c>
      <c r="I53" s="18">
        <v>3688.7284000000004</v>
      </c>
      <c r="J53" s="19">
        <v>180747.69160000002</v>
      </c>
    </row>
    <row r="54" spans="1:10" s="86" customFormat="1" ht="25.5">
      <c r="A54" s="312"/>
      <c r="B54" s="10" t="s">
        <v>6</v>
      </c>
      <c r="C54" s="85">
        <v>2006</v>
      </c>
      <c r="D54" s="9">
        <v>825303.96</v>
      </c>
      <c r="E54" s="17">
        <v>0.03</v>
      </c>
      <c r="F54" s="31">
        <v>0</v>
      </c>
      <c r="G54" s="19">
        <v>825303.96</v>
      </c>
      <c r="H54" s="17">
        <v>0.02</v>
      </c>
      <c r="I54" s="18">
        <v>16506.0792</v>
      </c>
      <c r="J54" s="19">
        <v>808797.8807999999</v>
      </c>
    </row>
    <row r="55" spans="1:10" s="86" customFormat="1" ht="51">
      <c r="A55" s="312"/>
      <c r="B55" s="10" t="s">
        <v>444</v>
      </c>
      <c r="C55" s="85">
        <v>2006</v>
      </c>
      <c r="D55" s="9">
        <v>34099.13</v>
      </c>
      <c r="E55" s="17">
        <v>0.03</v>
      </c>
      <c r="F55" s="31">
        <v>0</v>
      </c>
      <c r="G55" s="19">
        <v>34099.13</v>
      </c>
      <c r="H55" s="17">
        <v>0.02</v>
      </c>
      <c r="I55" s="18">
        <v>681.9825999999999</v>
      </c>
      <c r="J55" s="19">
        <v>33417.147399999994</v>
      </c>
    </row>
    <row r="56" spans="1:10" s="86" customFormat="1" ht="38.25">
      <c r="A56" s="312"/>
      <c r="B56" s="10" t="s">
        <v>554</v>
      </c>
      <c r="C56" s="85">
        <v>2006</v>
      </c>
      <c r="D56" s="9">
        <v>12665.98</v>
      </c>
      <c r="E56" s="17">
        <v>0.02</v>
      </c>
      <c r="F56" s="31">
        <v>0</v>
      </c>
      <c r="G56" s="19">
        <v>12665.98</v>
      </c>
      <c r="H56" s="17">
        <v>0.03</v>
      </c>
      <c r="I56" s="18">
        <v>379.9794</v>
      </c>
      <c r="J56" s="19">
        <v>12286.0006</v>
      </c>
    </row>
    <row r="57" spans="1:10" s="86" customFormat="1" ht="51">
      <c r="A57" s="312"/>
      <c r="B57" s="10" t="s">
        <v>10</v>
      </c>
      <c r="C57" s="85">
        <v>2007</v>
      </c>
      <c r="D57" s="9">
        <v>115199.58</v>
      </c>
      <c r="E57" s="17">
        <v>0.03</v>
      </c>
      <c r="F57" s="31">
        <v>0</v>
      </c>
      <c r="G57" s="19">
        <v>115199.58</v>
      </c>
      <c r="H57" s="17">
        <v>0.02</v>
      </c>
      <c r="I57" s="18">
        <v>2303.9916000000003</v>
      </c>
      <c r="J57" s="19">
        <v>112895.58840000001</v>
      </c>
    </row>
    <row r="58" spans="1:10" s="86" customFormat="1" ht="25.5">
      <c r="A58" s="312"/>
      <c r="B58" s="10" t="s">
        <v>6</v>
      </c>
      <c r="C58" s="85">
        <v>2007</v>
      </c>
      <c r="D58" s="9">
        <v>1408059.56</v>
      </c>
      <c r="E58" s="17">
        <v>0.03</v>
      </c>
      <c r="F58" s="31">
        <v>0</v>
      </c>
      <c r="G58" s="19">
        <v>1408059.56</v>
      </c>
      <c r="H58" s="17">
        <v>0.02</v>
      </c>
      <c r="I58" s="18">
        <v>28161.1912</v>
      </c>
      <c r="J58" s="19">
        <v>1379898.3688</v>
      </c>
    </row>
    <row r="59" spans="1:10" s="86" customFormat="1" ht="51">
      <c r="A59" s="312"/>
      <c r="B59" s="10" t="s">
        <v>444</v>
      </c>
      <c r="C59" s="85">
        <v>2007</v>
      </c>
      <c r="D59" s="9">
        <v>25518.27</v>
      </c>
      <c r="E59" s="17">
        <v>0.03</v>
      </c>
      <c r="F59" s="31">
        <v>0</v>
      </c>
      <c r="G59" s="19">
        <v>25518.27</v>
      </c>
      <c r="H59" s="17">
        <v>0.02</v>
      </c>
      <c r="I59" s="18">
        <v>510.3654</v>
      </c>
      <c r="J59" s="19">
        <v>25007.9046</v>
      </c>
    </row>
    <row r="60" spans="1:10" ht="63.75">
      <c r="A60" s="312"/>
      <c r="B60" s="10" t="s">
        <v>555</v>
      </c>
      <c r="C60" s="8">
        <v>2007</v>
      </c>
      <c r="D60" s="9">
        <v>2160</v>
      </c>
      <c r="E60" s="17">
        <v>0.02</v>
      </c>
      <c r="F60" s="31">
        <v>0</v>
      </c>
      <c r="G60" s="19">
        <v>2160</v>
      </c>
      <c r="H60" s="17">
        <v>0.03</v>
      </c>
      <c r="I60" s="18">
        <v>64.8</v>
      </c>
      <c r="J60" s="20">
        <v>2095.2</v>
      </c>
    </row>
    <row r="61" spans="1:10" ht="51">
      <c r="A61" s="312"/>
      <c r="B61" s="10" t="s">
        <v>553</v>
      </c>
      <c r="C61" s="8">
        <v>2007</v>
      </c>
      <c r="D61" s="9">
        <v>66726.29</v>
      </c>
      <c r="E61" s="17">
        <v>0.02</v>
      </c>
      <c r="F61" s="31">
        <v>0</v>
      </c>
      <c r="G61" s="19">
        <v>66726.29</v>
      </c>
      <c r="H61" s="17">
        <v>0.03</v>
      </c>
      <c r="I61" s="18">
        <v>2001.7886999999998</v>
      </c>
      <c r="J61" s="20">
        <v>64724.501299999996</v>
      </c>
    </row>
    <row r="62" spans="1:10" ht="38.25">
      <c r="A62" s="312"/>
      <c r="B62" s="10" t="s">
        <v>556</v>
      </c>
      <c r="C62" s="8">
        <v>2007</v>
      </c>
      <c r="D62" s="9">
        <v>4984.13</v>
      </c>
      <c r="E62" s="17">
        <v>0.02</v>
      </c>
      <c r="F62" s="31">
        <v>0</v>
      </c>
      <c r="G62" s="19">
        <v>4984.13</v>
      </c>
      <c r="H62" s="17">
        <v>0.03</v>
      </c>
      <c r="I62" s="18">
        <v>149.5239</v>
      </c>
      <c r="J62" s="20">
        <v>4834.6061</v>
      </c>
    </row>
    <row r="63" spans="1:10" ht="38.25">
      <c r="A63" s="312"/>
      <c r="B63" s="10" t="s">
        <v>556</v>
      </c>
      <c r="C63" s="8">
        <v>2007</v>
      </c>
      <c r="D63" s="9">
        <v>102848.9</v>
      </c>
      <c r="E63" s="17">
        <v>0.02</v>
      </c>
      <c r="F63" s="31">
        <v>0</v>
      </c>
      <c r="G63" s="19">
        <v>102848.9</v>
      </c>
      <c r="H63" s="17">
        <v>0.03</v>
      </c>
      <c r="I63" s="18">
        <v>3085.4669999999996</v>
      </c>
      <c r="J63" s="20">
        <v>99763.43299999999</v>
      </c>
    </row>
    <row r="64" spans="1:10" ht="38.25">
      <c r="A64" s="312"/>
      <c r="B64" s="10" t="s">
        <v>556</v>
      </c>
      <c r="C64" s="8">
        <v>2007</v>
      </c>
      <c r="D64" s="9">
        <v>4984.13</v>
      </c>
      <c r="E64" s="17">
        <v>0.02</v>
      </c>
      <c r="F64" s="31">
        <v>0</v>
      </c>
      <c r="G64" s="19">
        <v>4984.13</v>
      </c>
      <c r="H64" s="17">
        <v>0.03</v>
      </c>
      <c r="I64" s="18">
        <v>149.5239</v>
      </c>
      <c r="J64" s="20">
        <v>4834.6061</v>
      </c>
    </row>
    <row r="65" spans="1:10" ht="102">
      <c r="A65" s="312"/>
      <c r="B65" s="10" t="s">
        <v>557</v>
      </c>
      <c r="C65" s="8">
        <v>2007</v>
      </c>
      <c r="D65" s="9">
        <v>7782.96</v>
      </c>
      <c r="E65" s="17">
        <v>0.02</v>
      </c>
      <c r="F65" s="31">
        <v>0</v>
      </c>
      <c r="G65" s="19">
        <v>7782.96</v>
      </c>
      <c r="H65" s="17">
        <v>0.03</v>
      </c>
      <c r="I65" s="18">
        <v>233.4888</v>
      </c>
      <c r="J65" s="20">
        <v>7549.4712</v>
      </c>
    </row>
    <row r="66" spans="1:10" ht="25.5">
      <c r="A66" s="312"/>
      <c r="B66" s="10" t="s">
        <v>6</v>
      </c>
      <c r="C66" s="85">
        <v>2008</v>
      </c>
      <c r="D66" s="9">
        <v>1031127.32</v>
      </c>
      <c r="E66" s="17">
        <v>0.03</v>
      </c>
      <c r="F66" s="31">
        <v>0</v>
      </c>
      <c r="G66" s="19">
        <v>1031127.32</v>
      </c>
      <c r="H66" s="17">
        <v>0.02</v>
      </c>
      <c r="I66" s="18">
        <v>20622.5464</v>
      </c>
      <c r="J66" s="20">
        <v>1010504.7736</v>
      </c>
    </row>
    <row r="67" spans="1:10" s="86" customFormat="1" ht="89.25">
      <c r="A67" s="312"/>
      <c r="B67" s="10" t="s">
        <v>2162</v>
      </c>
      <c r="C67" s="85">
        <v>2008</v>
      </c>
      <c r="D67" s="9">
        <v>8125.33</v>
      </c>
      <c r="E67" s="17">
        <v>0.03</v>
      </c>
      <c r="F67" s="31">
        <v>0</v>
      </c>
      <c r="G67" s="19">
        <v>8125.33</v>
      </c>
      <c r="H67" s="17">
        <v>0.02</v>
      </c>
      <c r="I67" s="18">
        <v>162.5066</v>
      </c>
      <c r="J67" s="19">
        <v>7962.8234</v>
      </c>
    </row>
    <row r="68" spans="1:10" ht="63.75">
      <c r="A68" s="312"/>
      <c r="B68" s="10" t="s">
        <v>558</v>
      </c>
      <c r="C68" s="8">
        <v>2008</v>
      </c>
      <c r="D68" s="9">
        <v>3024</v>
      </c>
      <c r="E68" s="17">
        <v>0.02</v>
      </c>
      <c r="F68" s="31">
        <v>0</v>
      </c>
      <c r="G68" s="19">
        <v>3024</v>
      </c>
      <c r="H68" s="17">
        <v>0.03</v>
      </c>
      <c r="I68" s="18">
        <v>90.72</v>
      </c>
      <c r="J68" s="20">
        <v>2933.28</v>
      </c>
    </row>
    <row r="69" spans="1:10" ht="38.25">
      <c r="A69" s="312"/>
      <c r="B69" s="10" t="s">
        <v>556</v>
      </c>
      <c r="C69" s="8">
        <v>2008</v>
      </c>
      <c r="D69" s="9">
        <v>2740.73</v>
      </c>
      <c r="E69" s="17">
        <v>0.02</v>
      </c>
      <c r="F69" s="31">
        <v>0</v>
      </c>
      <c r="G69" s="19">
        <v>2740.73</v>
      </c>
      <c r="H69" s="17">
        <v>0.02</v>
      </c>
      <c r="I69" s="18">
        <v>54.8146</v>
      </c>
      <c r="J69" s="20">
        <v>2685.9154</v>
      </c>
    </row>
    <row r="70" spans="1:10" ht="38.25">
      <c r="A70" s="312"/>
      <c r="B70" s="10" t="s">
        <v>556</v>
      </c>
      <c r="C70" s="8">
        <v>2008</v>
      </c>
      <c r="D70" s="9">
        <v>7141.15</v>
      </c>
      <c r="E70" s="17">
        <v>0.02</v>
      </c>
      <c r="F70" s="31">
        <v>0</v>
      </c>
      <c r="G70" s="19">
        <v>7141.15</v>
      </c>
      <c r="H70" s="17">
        <v>0.02</v>
      </c>
      <c r="I70" s="18">
        <v>142.823</v>
      </c>
      <c r="J70" s="20">
        <v>6998.326999999999</v>
      </c>
    </row>
    <row r="71" spans="1:10" s="86" customFormat="1" ht="63.75">
      <c r="A71" s="312"/>
      <c r="B71" s="10" t="s">
        <v>2157</v>
      </c>
      <c r="C71" s="85">
        <v>2009</v>
      </c>
      <c r="D71" s="9">
        <v>50000</v>
      </c>
      <c r="E71" s="17">
        <v>0.03</v>
      </c>
      <c r="F71" s="31">
        <v>0</v>
      </c>
      <c r="G71" s="19">
        <v>50000</v>
      </c>
      <c r="H71" s="17">
        <v>0.02</v>
      </c>
      <c r="I71" s="18">
        <v>1000</v>
      </c>
      <c r="J71" s="19">
        <v>49000</v>
      </c>
    </row>
    <row r="72" spans="1:10" s="86" customFormat="1" ht="51">
      <c r="A72" s="312"/>
      <c r="B72" s="10" t="s">
        <v>2158</v>
      </c>
      <c r="C72" s="85">
        <v>2009</v>
      </c>
      <c r="D72" s="9">
        <v>120993</v>
      </c>
      <c r="E72" s="17">
        <v>0.03</v>
      </c>
      <c r="F72" s="31">
        <v>0</v>
      </c>
      <c r="G72" s="19">
        <v>120993</v>
      </c>
      <c r="H72" s="17">
        <v>0.02</v>
      </c>
      <c r="I72" s="18">
        <v>2419.86</v>
      </c>
      <c r="J72" s="19">
        <v>118573.14</v>
      </c>
    </row>
    <row r="73" spans="1:10" s="86" customFormat="1" ht="140.25">
      <c r="A73" s="312"/>
      <c r="B73" s="10" t="s">
        <v>2161</v>
      </c>
      <c r="C73" s="85">
        <v>2009</v>
      </c>
      <c r="D73" s="9">
        <v>166364</v>
      </c>
      <c r="E73" s="17">
        <v>0.03</v>
      </c>
      <c r="F73" s="31">
        <v>0</v>
      </c>
      <c r="G73" s="19">
        <v>166364</v>
      </c>
      <c r="H73" s="17">
        <v>0.02</v>
      </c>
      <c r="I73" s="18">
        <v>3327.28</v>
      </c>
      <c r="J73" s="19">
        <v>163036.72</v>
      </c>
    </row>
    <row r="74" spans="1:10" ht="38.25">
      <c r="A74" s="312"/>
      <c r="B74" s="10" t="s">
        <v>554</v>
      </c>
      <c r="C74" s="8">
        <v>2009</v>
      </c>
      <c r="D74" s="9">
        <v>80800.69</v>
      </c>
      <c r="E74" s="17">
        <v>0.02</v>
      </c>
      <c r="F74" s="31">
        <v>0</v>
      </c>
      <c r="G74" s="19">
        <v>80800.69</v>
      </c>
      <c r="H74" s="17">
        <v>0.03</v>
      </c>
      <c r="I74" s="18">
        <v>2424.0207</v>
      </c>
      <c r="J74" s="20">
        <v>78376.66930000001</v>
      </c>
    </row>
    <row r="75" spans="1:10" ht="51">
      <c r="A75" s="312"/>
      <c r="B75" s="10" t="s">
        <v>559</v>
      </c>
      <c r="C75" s="8">
        <v>2010</v>
      </c>
      <c r="D75" s="9">
        <v>1543.13</v>
      </c>
      <c r="E75" s="17">
        <v>0.02</v>
      </c>
      <c r="F75" s="31">
        <v>0</v>
      </c>
      <c r="G75" s="19">
        <v>1543.13</v>
      </c>
      <c r="H75" s="17">
        <v>0.03</v>
      </c>
      <c r="I75" s="18">
        <v>46.2939</v>
      </c>
      <c r="J75" s="20">
        <v>1496.8361000000002</v>
      </c>
    </row>
    <row r="76" spans="1:10" ht="51">
      <c r="A76" s="312"/>
      <c r="B76" s="10" t="s">
        <v>560</v>
      </c>
      <c r="C76" s="8">
        <v>2010</v>
      </c>
      <c r="D76" s="9">
        <v>1480.87</v>
      </c>
      <c r="E76" s="17">
        <v>0.02</v>
      </c>
      <c r="F76" s="31">
        <v>0</v>
      </c>
      <c r="G76" s="19">
        <v>1480.87</v>
      </c>
      <c r="H76" s="17">
        <v>0.03</v>
      </c>
      <c r="I76" s="18">
        <v>44.4261</v>
      </c>
      <c r="J76" s="20">
        <v>1436.4439</v>
      </c>
    </row>
    <row r="77" spans="1:10" ht="51">
      <c r="A77" s="312"/>
      <c r="B77" s="10" t="s">
        <v>553</v>
      </c>
      <c r="C77" s="8">
        <v>2010</v>
      </c>
      <c r="D77" s="9">
        <v>17557.12</v>
      </c>
      <c r="E77" s="17">
        <v>0.02</v>
      </c>
      <c r="F77" s="31">
        <v>0</v>
      </c>
      <c r="G77" s="19">
        <v>17557.12</v>
      </c>
      <c r="H77" s="17">
        <v>0.03</v>
      </c>
      <c r="I77" s="18">
        <v>526.7135999999999</v>
      </c>
      <c r="J77" s="20">
        <v>17030.4064</v>
      </c>
    </row>
    <row r="78" spans="1:10" ht="114.75">
      <c r="A78" s="312"/>
      <c r="B78" s="10" t="s">
        <v>1124</v>
      </c>
      <c r="C78" s="8">
        <v>2010</v>
      </c>
      <c r="D78" s="9">
        <v>13508</v>
      </c>
      <c r="E78" s="17">
        <v>0.02</v>
      </c>
      <c r="F78" s="31">
        <v>0</v>
      </c>
      <c r="G78" s="19">
        <v>13508</v>
      </c>
      <c r="H78" s="17">
        <v>0.02</v>
      </c>
      <c r="I78" s="18">
        <v>270.16</v>
      </c>
      <c r="J78" s="20">
        <v>13237.84</v>
      </c>
    </row>
    <row r="79" spans="1:10" ht="25.5">
      <c r="A79" s="312"/>
      <c r="B79" s="10" t="s">
        <v>6</v>
      </c>
      <c r="C79" s="85">
        <v>2010</v>
      </c>
      <c r="D79" s="9">
        <v>111544.5</v>
      </c>
      <c r="E79" s="17">
        <v>0.03</v>
      </c>
      <c r="F79" s="31">
        <v>0</v>
      </c>
      <c r="G79" s="19">
        <v>111544.5</v>
      </c>
      <c r="H79" s="17">
        <v>0.02</v>
      </c>
      <c r="I79" s="18">
        <v>2230.89</v>
      </c>
      <c r="J79" s="20">
        <v>109313.61</v>
      </c>
    </row>
    <row r="80" spans="1:10" ht="63.75">
      <c r="A80" s="312"/>
      <c r="B80" s="10" t="s">
        <v>11</v>
      </c>
      <c r="C80" s="85">
        <v>2010</v>
      </c>
      <c r="D80" s="9">
        <v>51391.38</v>
      </c>
      <c r="E80" s="17">
        <v>0.03</v>
      </c>
      <c r="F80" s="31">
        <v>0</v>
      </c>
      <c r="G80" s="19">
        <v>51391.38</v>
      </c>
      <c r="H80" s="17">
        <v>0.02</v>
      </c>
      <c r="I80" s="18">
        <v>1027.8276</v>
      </c>
      <c r="J80" s="20">
        <v>50363.5524</v>
      </c>
    </row>
    <row r="81" spans="1:10" ht="25.5">
      <c r="A81" s="312"/>
      <c r="B81" s="10" t="s">
        <v>12</v>
      </c>
      <c r="C81" s="85">
        <v>2011</v>
      </c>
      <c r="D81" s="9">
        <v>23245.56</v>
      </c>
      <c r="E81" s="17">
        <v>0.03</v>
      </c>
      <c r="F81" s="31">
        <v>0</v>
      </c>
      <c r="G81" s="19">
        <v>23245.56</v>
      </c>
      <c r="H81" s="17">
        <v>0.02</v>
      </c>
      <c r="I81" s="18">
        <v>464.9112</v>
      </c>
      <c r="J81" s="20">
        <v>22780.648800000003</v>
      </c>
    </row>
    <row r="82" spans="1:10" ht="25.5">
      <c r="A82" s="312"/>
      <c r="B82" s="10" t="s">
        <v>6</v>
      </c>
      <c r="C82" s="85">
        <v>2011</v>
      </c>
      <c r="D82" s="9">
        <v>119861</v>
      </c>
      <c r="E82" s="17">
        <v>0.03</v>
      </c>
      <c r="F82" s="31">
        <v>0</v>
      </c>
      <c r="G82" s="19">
        <v>119861</v>
      </c>
      <c r="H82" s="17">
        <v>0.02</v>
      </c>
      <c r="I82" s="18">
        <v>2397.2200000000003</v>
      </c>
      <c r="J82" s="20">
        <v>117463.78</v>
      </c>
    </row>
    <row r="83" spans="1:10" s="86" customFormat="1" ht="63.75">
      <c r="A83" s="312"/>
      <c r="B83" s="10" t="s">
        <v>11</v>
      </c>
      <c r="C83" s="85">
        <v>2011</v>
      </c>
      <c r="D83" s="9">
        <v>521104.57</v>
      </c>
      <c r="E83" s="17">
        <v>0.03</v>
      </c>
      <c r="F83" s="31">
        <v>0</v>
      </c>
      <c r="G83" s="19">
        <v>521104.57</v>
      </c>
      <c r="H83" s="17">
        <v>0.02</v>
      </c>
      <c r="I83" s="18">
        <v>10422.091400000001</v>
      </c>
      <c r="J83" s="19">
        <v>510682.47860000003</v>
      </c>
    </row>
    <row r="84" spans="1:10" s="86" customFormat="1" ht="63.75">
      <c r="A84" s="312"/>
      <c r="B84" s="10" t="s">
        <v>11</v>
      </c>
      <c r="C84" s="85">
        <v>2012</v>
      </c>
      <c r="D84" s="9">
        <v>447143.49</v>
      </c>
      <c r="E84" s="17">
        <v>0.03</v>
      </c>
      <c r="F84" s="31">
        <v>0</v>
      </c>
      <c r="G84" s="19">
        <v>447143.49</v>
      </c>
      <c r="H84" s="17">
        <v>0.02</v>
      </c>
      <c r="I84" s="18">
        <v>8942.8698</v>
      </c>
      <c r="J84" s="19">
        <v>438200.6202</v>
      </c>
    </row>
    <row r="85" spans="1:10" ht="25.5">
      <c r="A85" s="312"/>
      <c r="B85" s="10" t="s">
        <v>6</v>
      </c>
      <c r="C85" s="85">
        <v>2013</v>
      </c>
      <c r="D85" s="9">
        <v>19600</v>
      </c>
      <c r="E85" s="17">
        <v>0.03</v>
      </c>
      <c r="F85" s="31">
        <v>0</v>
      </c>
      <c r="G85" s="19">
        <v>19600</v>
      </c>
      <c r="H85" s="17">
        <v>0.02</v>
      </c>
      <c r="I85" s="18">
        <v>392</v>
      </c>
      <c r="J85" s="20">
        <v>19208</v>
      </c>
    </row>
    <row r="86" spans="1:10" ht="63.75">
      <c r="A86" s="312"/>
      <c r="B86" s="10" t="s">
        <v>11</v>
      </c>
      <c r="C86" s="85">
        <v>2013</v>
      </c>
      <c r="D86" s="9">
        <v>139451.4</v>
      </c>
      <c r="E86" s="17">
        <v>0.03</v>
      </c>
      <c r="F86" s="31">
        <v>0</v>
      </c>
      <c r="G86" s="19">
        <v>139451.4</v>
      </c>
      <c r="H86" s="17">
        <v>0.02</v>
      </c>
      <c r="I86" s="18">
        <v>2789.028</v>
      </c>
      <c r="J86" s="20">
        <v>136662.372</v>
      </c>
    </row>
    <row r="87" spans="1:10" ht="25.5">
      <c r="A87" s="312"/>
      <c r="B87" s="10" t="s">
        <v>6</v>
      </c>
      <c r="C87" s="85">
        <v>2014</v>
      </c>
      <c r="D87" s="9">
        <v>438552.58</v>
      </c>
      <c r="E87" s="17">
        <v>0.03</v>
      </c>
      <c r="F87" s="31">
        <v>0</v>
      </c>
      <c r="G87" s="19">
        <v>438552.58</v>
      </c>
      <c r="H87" s="17">
        <v>0.02</v>
      </c>
      <c r="I87" s="18">
        <v>8771.0516</v>
      </c>
      <c r="J87" s="20">
        <v>429781.5284</v>
      </c>
    </row>
    <row r="88" spans="1:10" ht="63.75">
      <c r="A88" s="312"/>
      <c r="B88" s="10" t="s">
        <v>11</v>
      </c>
      <c r="C88" s="85">
        <v>2014</v>
      </c>
      <c r="D88" s="9">
        <v>658246.36</v>
      </c>
      <c r="E88" s="17">
        <v>0.03</v>
      </c>
      <c r="F88" s="31">
        <v>0</v>
      </c>
      <c r="G88" s="19">
        <v>658246.36</v>
      </c>
      <c r="H88" s="17">
        <v>0.02</v>
      </c>
      <c r="I88" s="18">
        <v>13164.9272</v>
      </c>
      <c r="J88" s="20">
        <v>645081.4328</v>
      </c>
    </row>
    <row r="89" spans="1:10" ht="25.5">
      <c r="A89" s="312"/>
      <c r="B89" s="10" t="s">
        <v>12</v>
      </c>
      <c r="C89" s="85">
        <v>2015</v>
      </c>
      <c r="D89" s="9">
        <v>20000</v>
      </c>
      <c r="E89" s="17">
        <v>0.03</v>
      </c>
      <c r="F89" s="31">
        <v>0</v>
      </c>
      <c r="G89" s="19">
        <v>20000</v>
      </c>
      <c r="H89" s="17">
        <v>0.02</v>
      </c>
      <c r="I89" s="18">
        <v>400</v>
      </c>
      <c r="J89" s="20">
        <v>19600</v>
      </c>
    </row>
    <row r="90" spans="1:10" ht="25.5">
      <c r="A90" s="312"/>
      <c r="B90" s="10" t="s">
        <v>12</v>
      </c>
      <c r="C90" s="85">
        <v>2015</v>
      </c>
      <c r="D90" s="9">
        <v>535.5</v>
      </c>
      <c r="E90" s="17">
        <v>0.03</v>
      </c>
      <c r="F90" s="31">
        <v>0</v>
      </c>
      <c r="G90" s="19">
        <v>535.5</v>
      </c>
      <c r="H90" s="17">
        <v>0.02</v>
      </c>
      <c r="I90" s="18">
        <v>10.71</v>
      </c>
      <c r="J90" s="20">
        <v>524.79</v>
      </c>
    </row>
    <row r="91" spans="1:10" ht="25.5">
      <c r="A91" s="312"/>
      <c r="B91" s="10" t="s">
        <v>12</v>
      </c>
      <c r="C91" s="85">
        <v>2015</v>
      </c>
      <c r="D91" s="9">
        <v>32</v>
      </c>
      <c r="E91" s="17">
        <v>0.03</v>
      </c>
      <c r="F91" s="31">
        <v>0</v>
      </c>
      <c r="G91" s="19">
        <v>32</v>
      </c>
      <c r="H91" s="17">
        <v>0.02</v>
      </c>
      <c r="I91" s="18">
        <v>0.64</v>
      </c>
      <c r="J91" s="20">
        <v>31.36</v>
      </c>
    </row>
    <row r="92" spans="1:10" s="86" customFormat="1" ht="25.5">
      <c r="A92" s="312"/>
      <c r="B92" s="10" t="s">
        <v>12</v>
      </c>
      <c r="C92" s="85">
        <v>2015</v>
      </c>
      <c r="D92" s="9">
        <v>24500</v>
      </c>
      <c r="E92" s="17">
        <v>0.03</v>
      </c>
      <c r="F92" s="31">
        <v>0</v>
      </c>
      <c r="G92" s="19">
        <v>24500</v>
      </c>
      <c r="H92" s="17">
        <v>0.02</v>
      </c>
      <c r="I92" s="18">
        <v>490</v>
      </c>
      <c r="J92" s="19">
        <v>24010</v>
      </c>
    </row>
    <row r="93" spans="1:10" ht="25.5">
      <c r="A93" s="312"/>
      <c r="B93" s="10" t="s">
        <v>12</v>
      </c>
      <c r="C93" s="85">
        <v>2015</v>
      </c>
      <c r="D93" s="9">
        <v>24500</v>
      </c>
      <c r="E93" s="17">
        <v>0.03</v>
      </c>
      <c r="F93" s="31">
        <v>0</v>
      </c>
      <c r="G93" s="19">
        <v>24500</v>
      </c>
      <c r="H93" s="17">
        <v>0.02</v>
      </c>
      <c r="I93" s="18">
        <v>490</v>
      </c>
      <c r="J93" s="20">
        <v>24010</v>
      </c>
    </row>
    <row r="94" spans="1:10" ht="25.5">
      <c r="A94" s="312"/>
      <c r="B94" s="10" t="s">
        <v>12</v>
      </c>
      <c r="C94" s="85">
        <v>2015</v>
      </c>
      <c r="D94" s="9">
        <v>20000</v>
      </c>
      <c r="E94" s="17">
        <v>0.03</v>
      </c>
      <c r="F94" s="31">
        <v>0</v>
      </c>
      <c r="G94" s="19">
        <v>20000</v>
      </c>
      <c r="H94" s="17">
        <v>0.02</v>
      </c>
      <c r="I94" s="18">
        <v>400</v>
      </c>
      <c r="J94" s="20">
        <v>19600</v>
      </c>
    </row>
    <row r="95" spans="1:10" ht="12.75">
      <c r="A95" s="312"/>
      <c r="B95" s="314" t="s">
        <v>610</v>
      </c>
      <c r="C95" s="314"/>
      <c r="D95" s="30">
        <v>7824408.420000002</v>
      </c>
      <c r="E95" s="29"/>
      <c r="F95" s="30">
        <v>0</v>
      </c>
      <c r="G95" s="30">
        <v>7824408.420000002</v>
      </c>
      <c r="H95" s="24"/>
      <c r="I95" s="30">
        <v>162341.82790000003</v>
      </c>
      <c r="J95" s="30">
        <v>7662066.592100001</v>
      </c>
    </row>
    <row r="96" spans="1:10" ht="12.75">
      <c r="A96" s="311"/>
      <c r="B96" s="311"/>
      <c r="C96" s="311"/>
      <c r="D96" s="311"/>
      <c r="E96" s="311"/>
      <c r="F96" s="311"/>
      <c r="G96" s="311"/>
      <c r="H96" s="311"/>
      <c r="I96" s="311"/>
      <c r="J96" s="311"/>
    </row>
    <row r="97" spans="1:10" ht="12.75">
      <c r="A97" s="312" t="s">
        <v>611</v>
      </c>
      <c r="B97" s="310" t="s">
        <v>612</v>
      </c>
      <c r="C97" s="310"/>
      <c r="D97" s="28">
        <v>2728299.42</v>
      </c>
      <c r="E97" s="17">
        <v>0.03</v>
      </c>
      <c r="F97" s="18">
        <v>409244.913</v>
      </c>
      <c r="G97" s="19">
        <v>2319054.5069999998</v>
      </c>
      <c r="H97" s="17">
        <v>0.02</v>
      </c>
      <c r="I97" s="18">
        <v>54565.9884</v>
      </c>
      <c r="J97" s="20">
        <v>2264488.5185999996</v>
      </c>
    </row>
    <row r="98" spans="1:10" ht="12.75">
      <c r="A98" s="312"/>
      <c r="B98" s="310" t="s">
        <v>613</v>
      </c>
      <c r="C98" s="310"/>
      <c r="D98" s="28">
        <v>0</v>
      </c>
      <c r="E98" s="29"/>
      <c r="F98" s="18">
        <v>0</v>
      </c>
      <c r="G98" s="19">
        <v>0</v>
      </c>
      <c r="H98" s="29"/>
      <c r="I98" s="18">
        <v>0</v>
      </c>
      <c r="J98" s="19">
        <v>0</v>
      </c>
    </row>
    <row r="99" spans="1:10" ht="12.75">
      <c r="A99" s="312"/>
      <c r="B99" s="310" t="s">
        <v>614</v>
      </c>
      <c r="C99" s="310"/>
      <c r="D99" s="28">
        <v>0</v>
      </c>
      <c r="E99" s="29"/>
      <c r="F99" s="18">
        <v>0</v>
      </c>
      <c r="G99" s="19">
        <v>0</v>
      </c>
      <c r="H99" s="29"/>
      <c r="I99" s="18">
        <v>0</v>
      </c>
      <c r="J99" s="19">
        <v>0</v>
      </c>
    </row>
    <row r="100" spans="1:10" ht="12.75">
      <c r="A100" s="312"/>
      <c r="B100" s="310" t="s">
        <v>619</v>
      </c>
      <c r="C100" s="310"/>
      <c r="D100" s="28">
        <v>7824408.420000002</v>
      </c>
      <c r="E100" s="29"/>
      <c r="F100" s="28">
        <v>0</v>
      </c>
      <c r="G100" s="28">
        <v>7824408.420000002</v>
      </c>
      <c r="H100" s="29"/>
      <c r="I100" s="18">
        <v>162341.82790000003</v>
      </c>
      <c r="J100" s="19">
        <v>7662066.592100001</v>
      </c>
    </row>
    <row r="101" spans="1:10" ht="12.75">
      <c r="A101" s="312"/>
      <c r="B101" s="310" t="s">
        <v>178</v>
      </c>
      <c r="C101" s="310"/>
      <c r="D101" s="29"/>
      <c r="E101" s="29"/>
      <c r="F101" s="29"/>
      <c r="G101" s="29"/>
      <c r="H101" s="18">
        <v>301903.92</v>
      </c>
      <c r="I101" s="18">
        <v>0</v>
      </c>
      <c r="J101" s="19">
        <v>301903.92</v>
      </c>
    </row>
    <row r="102" spans="1:10" ht="12.75">
      <c r="A102" s="312"/>
      <c r="B102" s="314" t="s">
        <v>584</v>
      </c>
      <c r="C102" s="314"/>
      <c r="D102" s="30">
        <v>10552707.840000002</v>
      </c>
      <c r="E102" s="29"/>
      <c r="F102" s="30">
        <v>409244.913</v>
      </c>
      <c r="G102" s="30">
        <v>10143462.927000001</v>
      </c>
      <c r="H102" s="30">
        <v>301903.92</v>
      </c>
      <c r="I102" s="30">
        <v>216907.81630000003</v>
      </c>
      <c r="J102" s="30">
        <v>10228459.0307</v>
      </c>
    </row>
    <row r="103" spans="1:9" ht="12.75">
      <c r="A103" s="33"/>
      <c r="B103" s="34"/>
      <c r="C103" s="34"/>
      <c r="D103" s="35"/>
      <c r="E103" s="35"/>
      <c r="F103" s="36"/>
      <c r="G103" s="36"/>
      <c r="H103" s="36"/>
      <c r="I103" s="36"/>
    </row>
    <row r="104" spans="1:10" ht="12.75">
      <c r="A104" s="313" t="s">
        <v>620</v>
      </c>
      <c r="B104" s="313"/>
      <c r="C104" s="313"/>
      <c r="D104" s="313"/>
      <c r="E104" s="313"/>
      <c r="F104" s="313"/>
      <c r="G104" s="313"/>
      <c r="H104" s="313"/>
      <c r="I104" s="313"/>
      <c r="J104" s="313"/>
    </row>
    <row r="105" spans="1:10" ht="12.7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</row>
    <row r="106" spans="1:10" ht="12.7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</row>
    <row r="107" spans="1:10" ht="12.75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</row>
    <row r="108" spans="1:10" ht="12.75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</row>
    <row r="109" spans="1:10" ht="12.75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99:C99"/>
    <mergeCell ref="B100:C100"/>
    <mergeCell ref="B101:C101"/>
    <mergeCell ref="A18:J18"/>
    <mergeCell ref="A19:A23"/>
    <mergeCell ref="B23:C23"/>
    <mergeCell ref="A24:J24"/>
    <mergeCell ref="A25:A28"/>
    <mergeCell ref="B28:C28"/>
    <mergeCell ref="B102:C102"/>
    <mergeCell ref="A104:J104"/>
    <mergeCell ref="A105:J109"/>
    <mergeCell ref="A29:J29"/>
    <mergeCell ref="A30:A95"/>
    <mergeCell ref="B95:C95"/>
    <mergeCell ref="A96:J96"/>
    <mergeCell ref="A97:A102"/>
    <mergeCell ref="B97:C97"/>
    <mergeCell ref="B98:C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1">
      <selection activeCell="A24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3.25" customHeight="1">
      <c r="A2" s="401" t="s">
        <v>348</v>
      </c>
      <c r="B2" s="402"/>
      <c r="C2" s="402"/>
      <c r="D2" s="402"/>
      <c r="E2" s="403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2359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2864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191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1555</v>
      </c>
      <c r="D8" s="316"/>
      <c r="E8" s="13" t="s">
        <v>595</v>
      </c>
      <c r="F8" s="14">
        <v>1445.56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212497.32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3.25">
      <c r="A13" s="317"/>
      <c r="B13" s="268" t="s">
        <v>2086</v>
      </c>
      <c r="C13" s="12">
        <v>1987</v>
      </c>
      <c r="D13" s="16">
        <v>9612.66</v>
      </c>
      <c r="E13" s="17">
        <v>0.03</v>
      </c>
      <c r="F13" s="18">
        <v>8074.634399999999</v>
      </c>
      <c r="G13" s="19">
        <v>1538.0256000000008</v>
      </c>
      <c r="H13" s="17">
        <v>0.02</v>
      </c>
      <c r="I13" s="18">
        <v>192.2532</v>
      </c>
      <c r="J13" s="20">
        <v>1345.7724000000007</v>
      </c>
    </row>
    <row r="14" spans="1:10" ht="34.5">
      <c r="A14" s="317"/>
      <c r="B14" s="268" t="s">
        <v>2087</v>
      </c>
      <c r="C14" s="12">
        <v>1989</v>
      </c>
      <c r="D14" s="16">
        <v>4605.94</v>
      </c>
      <c r="E14" s="17">
        <v>0.03</v>
      </c>
      <c r="F14" s="18">
        <v>3592.6331999999993</v>
      </c>
      <c r="G14" s="19">
        <v>1013.3068000000003</v>
      </c>
      <c r="H14" s="17">
        <v>0.02</v>
      </c>
      <c r="I14" s="18">
        <v>92.1188</v>
      </c>
      <c r="J14" s="20">
        <v>921.1880000000003</v>
      </c>
    </row>
    <row r="15" spans="1:10" ht="34.5">
      <c r="A15" s="317"/>
      <c r="B15" s="268" t="s">
        <v>2088</v>
      </c>
      <c r="C15" s="12">
        <v>1994</v>
      </c>
      <c r="D15" s="16">
        <v>5164.57</v>
      </c>
      <c r="E15" s="17">
        <v>0.03</v>
      </c>
      <c r="F15" s="18">
        <v>3253.6791</v>
      </c>
      <c r="G15" s="19">
        <v>1910.8908999999999</v>
      </c>
      <c r="H15" s="17">
        <v>0.02</v>
      </c>
      <c r="I15" s="18">
        <v>103.2914</v>
      </c>
      <c r="J15" s="20">
        <v>1807.5994999999998</v>
      </c>
    </row>
    <row r="16" spans="1:10" ht="12.75">
      <c r="A16" s="318"/>
      <c r="B16" s="304" t="s">
        <v>603</v>
      </c>
      <c r="C16" s="305"/>
      <c r="D16" s="23">
        <v>19383.17</v>
      </c>
      <c r="E16" s="24"/>
      <c r="F16" s="23">
        <v>14920.946699999999</v>
      </c>
      <c r="G16" s="23">
        <v>4462.2233000000015</v>
      </c>
      <c r="H16" s="24"/>
      <c r="I16" s="23">
        <v>387.66339999999997</v>
      </c>
      <c r="J16" s="23">
        <v>4074.5599000000007</v>
      </c>
    </row>
    <row r="17" spans="1:10" ht="12.75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>
      <c r="A18" s="317" t="s">
        <v>604</v>
      </c>
      <c r="B18" s="63" t="s">
        <v>605</v>
      </c>
      <c r="C18" s="63" t="s">
        <v>600</v>
      </c>
      <c r="D18" s="63" t="s">
        <v>606</v>
      </c>
      <c r="E18" s="64" t="s">
        <v>602</v>
      </c>
      <c r="F18" s="64" t="s">
        <v>1142</v>
      </c>
      <c r="G18" s="64" t="s">
        <v>2916</v>
      </c>
      <c r="H18" s="64" t="s">
        <v>618</v>
      </c>
      <c r="I18" s="64" t="s">
        <v>1143</v>
      </c>
      <c r="J18" s="64" t="s">
        <v>2917</v>
      </c>
    </row>
    <row r="19" spans="1:10" ht="34.5">
      <c r="A19" s="317"/>
      <c r="B19" s="268" t="s">
        <v>2089</v>
      </c>
      <c r="C19" s="12">
        <v>1999</v>
      </c>
      <c r="D19" s="16">
        <v>13247.26</v>
      </c>
      <c r="E19" s="17">
        <v>0.03</v>
      </c>
      <c r="F19" s="18">
        <v>6358.6848</v>
      </c>
      <c r="G19" s="19">
        <v>6888.5752</v>
      </c>
      <c r="H19" s="17">
        <v>0.02</v>
      </c>
      <c r="I19" s="18">
        <v>264.9452</v>
      </c>
      <c r="J19" s="20">
        <v>6623.63</v>
      </c>
    </row>
    <row r="20" spans="1:10" ht="34.5">
      <c r="A20" s="317"/>
      <c r="B20" s="268" t="s">
        <v>2090</v>
      </c>
      <c r="C20" s="12">
        <v>2001</v>
      </c>
      <c r="D20" s="16">
        <v>15952.96</v>
      </c>
      <c r="E20" s="17">
        <v>0.03</v>
      </c>
      <c r="F20" s="18">
        <v>6700.2432</v>
      </c>
      <c r="G20" s="19">
        <v>9252.716799999998</v>
      </c>
      <c r="H20" s="17">
        <v>0.02</v>
      </c>
      <c r="I20" s="18">
        <v>319.0592</v>
      </c>
      <c r="J20" s="20">
        <v>8933.657599999999</v>
      </c>
    </row>
    <row r="21" spans="1:10" ht="34.5">
      <c r="A21" s="317"/>
      <c r="B21" s="268" t="s">
        <v>2091</v>
      </c>
      <c r="C21" s="12">
        <v>2002</v>
      </c>
      <c r="D21" s="16">
        <v>5365.84</v>
      </c>
      <c r="E21" s="17">
        <v>0.03</v>
      </c>
      <c r="F21" s="18">
        <v>2092.6776</v>
      </c>
      <c r="G21" s="19">
        <v>3273.1624</v>
      </c>
      <c r="H21" s="17">
        <v>0.02</v>
      </c>
      <c r="I21" s="18">
        <v>107.3168</v>
      </c>
      <c r="J21" s="20">
        <v>3165.8456</v>
      </c>
    </row>
    <row r="22" spans="1:10" ht="12.75">
      <c r="A22" s="317"/>
      <c r="B22" s="319" t="s">
        <v>607</v>
      </c>
      <c r="C22" s="320"/>
      <c r="D22" s="82">
        <v>34566.06</v>
      </c>
      <c r="E22" s="83"/>
      <c r="F22" s="82">
        <v>15151.605599999999</v>
      </c>
      <c r="G22" s="82">
        <v>19414.4544</v>
      </c>
      <c r="H22" s="83"/>
      <c r="I22" s="82">
        <v>691.3212000000001</v>
      </c>
      <c r="J22" s="82">
        <v>18723.1332</v>
      </c>
    </row>
    <row r="23" spans="1:10" ht="12.75">
      <c r="A23" s="306"/>
      <c r="B23" s="307"/>
      <c r="C23" s="307"/>
      <c r="D23" s="307"/>
      <c r="E23" s="307"/>
      <c r="F23" s="307"/>
      <c r="G23" s="307"/>
      <c r="H23" s="307"/>
      <c r="I23" s="307"/>
      <c r="J23" s="308"/>
    </row>
    <row r="24" spans="1:10" ht="12.75">
      <c r="A24" s="317" t="s">
        <v>175</v>
      </c>
      <c r="B24" s="63" t="s">
        <v>608</v>
      </c>
      <c r="C24" s="63" t="s">
        <v>600</v>
      </c>
      <c r="D24" s="63" t="s">
        <v>583</v>
      </c>
      <c r="E24" s="64" t="s">
        <v>602</v>
      </c>
      <c r="F24" s="64" t="s">
        <v>1142</v>
      </c>
      <c r="G24" s="64" t="s">
        <v>2916</v>
      </c>
      <c r="H24" s="64" t="s">
        <v>618</v>
      </c>
      <c r="I24" s="64" t="s">
        <v>1143</v>
      </c>
      <c r="J24" s="64" t="s">
        <v>2917</v>
      </c>
    </row>
    <row r="25" spans="1:10" ht="54">
      <c r="A25" s="317"/>
      <c r="B25" s="26" t="s">
        <v>1823</v>
      </c>
      <c r="C25" s="27">
        <v>2016</v>
      </c>
      <c r="D25" s="28">
        <v>32</v>
      </c>
      <c r="E25" s="29"/>
      <c r="F25" s="29"/>
      <c r="G25" s="29"/>
      <c r="H25" s="17">
        <v>0</v>
      </c>
      <c r="I25" s="18">
        <v>0</v>
      </c>
      <c r="J25" s="20">
        <v>32</v>
      </c>
    </row>
    <row r="26" spans="1:10" ht="27">
      <c r="A26" s="317"/>
      <c r="B26" s="26" t="s">
        <v>1824</v>
      </c>
      <c r="C26" s="27">
        <v>2016</v>
      </c>
      <c r="D26" s="28">
        <v>151</v>
      </c>
      <c r="E26" s="29"/>
      <c r="F26" s="29"/>
      <c r="G26" s="29"/>
      <c r="H26" s="17">
        <v>0</v>
      </c>
      <c r="I26" s="18">
        <v>0</v>
      </c>
      <c r="J26" s="20">
        <v>151</v>
      </c>
    </row>
    <row r="27" spans="1:11" ht="40.5">
      <c r="A27" s="317"/>
      <c r="B27" s="26" t="s">
        <v>2228</v>
      </c>
      <c r="C27" s="27">
        <v>2016</v>
      </c>
      <c r="D27" s="28">
        <v>28.326666666666668</v>
      </c>
      <c r="E27" s="29"/>
      <c r="F27" s="29"/>
      <c r="G27" s="29"/>
      <c r="H27" s="17">
        <v>0</v>
      </c>
      <c r="I27" s="18">
        <v>0</v>
      </c>
      <c r="J27" s="20">
        <v>28.326666666666668</v>
      </c>
      <c r="K27" s="144"/>
    </row>
    <row r="28" spans="1:11" ht="67.5">
      <c r="A28" s="317"/>
      <c r="B28" s="26" t="s">
        <v>2229</v>
      </c>
      <c r="C28" s="27">
        <v>2016</v>
      </c>
      <c r="D28" s="28">
        <v>75.835</v>
      </c>
      <c r="E28" s="29"/>
      <c r="F28" s="29"/>
      <c r="G28" s="29"/>
      <c r="H28" s="17">
        <v>0</v>
      </c>
      <c r="I28" s="18">
        <v>0</v>
      </c>
      <c r="J28" s="20">
        <v>75.835</v>
      </c>
      <c r="K28" s="144"/>
    </row>
    <row r="29" spans="1:11" ht="27">
      <c r="A29" s="317"/>
      <c r="B29" s="26" t="s">
        <v>2230</v>
      </c>
      <c r="C29" s="27">
        <v>2016</v>
      </c>
      <c r="D29" s="28">
        <v>5.6816666666666675</v>
      </c>
      <c r="E29" s="29"/>
      <c r="F29" s="29"/>
      <c r="G29" s="29"/>
      <c r="H29" s="17">
        <v>0</v>
      </c>
      <c r="I29" s="18">
        <v>0</v>
      </c>
      <c r="J29" s="20">
        <v>5.6816666666666675</v>
      </c>
      <c r="K29" s="144"/>
    </row>
    <row r="30" spans="1:11" ht="40.5">
      <c r="A30" s="317"/>
      <c r="B30" s="26" t="s">
        <v>2231</v>
      </c>
      <c r="C30" s="27">
        <v>2016</v>
      </c>
      <c r="D30" s="28">
        <v>4.735</v>
      </c>
      <c r="E30" s="29"/>
      <c r="F30" s="29"/>
      <c r="G30" s="29"/>
      <c r="H30" s="17">
        <v>0</v>
      </c>
      <c r="I30" s="18">
        <v>0</v>
      </c>
      <c r="J30" s="20">
        <v>4.735</v>
      </c>
      <c r="K30" s="144"/>
    </row>
    <row r="31" spans="1:11" ht="27">
      <c r="A31" s="317"/>
      <c r="B31" s="26" t="s">
        <v>2232</v>
      </c>
      <c r="C31" s="27">
        <v>2016</v>
      </c>
      <c r="D31" s="28">
        <v>36.6</v>
      </c>
      <c r="E31" s="29"/>
      <c r="F31" s="29"/>
      <c r="G31" s="29"/>
      <c r="H31" s="17">
        <v>0</v>
      </c>
      <c r="I31" s="18">
        <v>0</v>
      </c>
      <c r="J31" s="20">
        <v>36.6</v>
      </c>
      <c r="K31" s="144"/>
    </row>
    <row r="32" spans="1:11" ht="40.5">
      <c r="A32" s="317"/>
      <c r="B32" s="26" t="s">
        <v>2233</v>
      </c>
      <c r="C32" s="27">
        <v>2016</v>
      </c>
      <c r="D32" s="28">
        <v>41.48</v>
      </c>
      <c r="E32" s="29"/>
      <c r="F32" s="29"/>
      <c r="G32" s="29"/>
      <c r="H32" s="17">
        <v>0</v>
      </c>
      <c r="I32" s="18">
        <v>0</v>
      </c>
      <c r="J32" s="20">
        <v>41.48</v>
      </c>
      <c r="K32" s="144"/>
    </row>
    <row r="33" spans="1:11" ht="40.5">
      <c r="A33" s="317"/>
      <c r="B33" s="26" t="s">
        <v>2234</v>
      </c>
      <c r="C33" s="27">
        <v>2016</v>
      </c>
      <c r="D33" s="28">
        <v>39.65</v>
      </c>
      <c r="E33" s="29"/>
      <c r="F33" s="29"/>
      <c r="G33" s="29"/>
      <c r="H33" s="17">
        <v>0</v>
      </c>
      <c r="I33" s="18">
        <v>0</v>
      </c>
      <c r="J33" s="20">
        <v>39.65</v>
      </c>
      <c r="K33" s="144"/>
    </row>
    <row r="34" spans="1:11" ht="27">
      <c r="A34" s="317"/>
      <c r="B34" s="26" t="s">
        <v>2235</v>
      </c>
      <c r="C34" s="27">
        <v>2016</v>
      </c>
      <c r="D34" s="28">
        <v>37.61666666666667</v>
      </c>
      <c r="E34" s="29"/>
      <c r="F34" s="29"/>
      <c r="G34" s="29"/>
      <c r="H34" s="17">
        <v>0</v>
      </c>
      <c r="I34" s="18">
        <v>0</v>
      </c>
      <c r="J34" s="20">
        <v>37.61666666666667</v>
      </c>
      <c r="K34" s="144"/>
    </row>
    <row r="35" spans="1:11" ht="40.5">
      <c r="A35" s="317"/>
      <c r="B35" s="26" t="s">
        <v>2236</v>
      </c>
      <c r="C35" s="27">
        <v>2016</v>
      </c>
      <c r="D35" s="28">
        <v>300.3233333333333</v>
      </c>
      <c r="E35" s="29"/>
      <c r="F35" s="29"/>
      <c r="G35" s="29"/>
      <c r="H35" s="17">
        <v>0</v>
      </c>
      <c r="I35" s="18">
        <v>0</v>
      </c>
      <c r="J35" s="20">
        <v>300.3233333333333</v>
      </c>
      <c r="K35" s="144"/>
    </row>
    <row r="36" spans="1:11" ht="27">
      <c r="A36" s="317"/>
      <c r="B36" s="26" t="s">
        <v>2237</v>
      </c>
      <c r="C36" s="27">
        <v>2016</v>
      </c>
      <c r="D36" s="28">
        <v>51.33166666666667</v>
      </c>
      <c r="E36" s="29"/>
      <c r="F36" s="29"/>
      <c r="G36" s="29"/>
      <c r="H36" s="17">
        <v>0</v>
      </c>
      <c r="I36" s="18">
        <v>0</v>
      </c>
      <c r="J36" s="20">
        <v>51.33166666666667</v>
      </c>
      <c r="K36" s="144"/>
    </row>
    <row r="37" spans="1:10" ht="12.75">
      <c r="A37" s="318"/>
      <c r="B37" s="304" t="s">
        <v>177</v>
      </c>
      <c r="C37" s="305"/>
      <c r="D37" s="30">
        <v>804.58</v>
      </c>
      <c r="E37" s="29"/>
      <c r="F37" s="29"/>
      <c r="G37" s="29"/>
      <c r="H37" s="24"/>
      <c r="I37" s="30">
        <v>0</v>
      </c>
      <c r="J37" s="30">
        <v>804.58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609</v>
      </c>
      <c r="B39" s="81" t="s">
        <v>608</v>
      </c>
      <c r="C39" s="81" t="s">
        <v>600</v>
      </c>
      <c r="D39" s="81" t="s">
        <v>583</v>
      </c>
      <c r="E39" s="84" t="s">
        <v>602</v>
      </c>
      <c r="F39" s="84" t="s">
        <v>1142</v>
      </c>
      <c r="G39" s="84" t="s">
        <v>2916</v>
      </c>
      <c r="H39" s="84" t="s">
        <v>618</v>
      </c>
      <c r="I39" s="84" t="s">
        <v>1143</v>
      </c>
      <c r="J39" s="84" t="s">
        <v>2917</v>
      </c>
    </row>
    <row r="40" spans="1:10" ht="51">
      <c r="A40" s="312"/>
      <c r="B40" s="10" t="s">
        <v>714</v>
      </c>
      <c r="C40" s="85">
        <v>2003</v>
      </c>
      <c r="D40" s="9">
        <v>498</v>
      </c>
      <c r="E40" s="17">
        <v>0.03</v>
      </c>
      <c r="F40" s="31">
        <v>179.28</v>
      </c>
      <c r="G40" s="19">
        <v>318.72</v>
      </c>
      <c r="H40" s="17">
        <v>0.02</v>
      </c>
      <c r="I40" s="18">
        <v>9.96</v>
      </c>
      <c r="J40" s="19">
        <v>308.76000000000005</v>
      </c>
    </row>
    <row r="41" spans="1:10" ht="25.5">
      <c r="A41" s="312"/>
      <c r="B41" s="10" t="s">
        <v>717</v>
      </c>
      <c r="C41" s="85">
        <v>2003</v>
      </c>
      <c r="D41" s="9">
        <v>1512</v>
      </c>
      <c r="E41" s="17">
        <v>0.03</v>
      </c>
      <c r="F41" s="31">
        <v>544.3199999999999</v>
      </c>
      <c r="G41" s="19">
        <v>967.6800000000001</v>
      </c>
      <c r="H41" s="17">
        <v>0.02</v>
      </c>
      <c r="I41" s="18">
        <v>30.240000000000002</v>
      </c>
      <c r="J41" s="19">
        <v>937.44</v>
      </c>
    </row>
    <row r="42" spans="1:10" ht="89.25">
      <c r="A42" s="312"/>
      <c r="B42" s="10" t="s">
        <v>726</v>
      </c>
      <c r="C42" s="85">
        <v>2003</v>
      </c>
      <c r="D42" s="9">
        <v>29787.53</v>
      </c>
      <c r="E42" s="17">
        <v>0.03</v>
      </c>
      <c r="F42" s="31">
        <v>10723.5108</v>
      </c>
      <c r="G42" s="19">
        <v>19064.0192</v>
      </c>
      <c r="H42" s="17">
        <v>0.02</v>
      </c>
      <c r="I42" s="18">
        <v>595.7506</v>
      </c>
      <c r="J42" s="19">
        <v>18468.2686</v>
      </c>
    </row>
    <row r="43" spans="1:10" ht="51">
      <c r="A43" s="312"/>
      <c r="B43" s="10" t="s">
        <v>1187</v>
      </c>
      <c r="C43" s="85">
        <v>2003</v>
      </c>
      <c r="D43" s="9">
        <v>23594.4</v>
      </c>
      <c r="E43" s="17">
        <v>0.03</v>
      </c>
      <c r="F43" s="31">
        <v>8493.984</v>
      </c>
      <c r="G43" s="19">
        <v>15100.416000000001</v>
      </c>
      <c r="H43" s="17">
        <v>0.02</v>
      </c>
      <c r="I43" s="18">
        <v>471.88800000000003</v>
      </c>
      <c r="J43" s="19">
        <v>14628.528</v>
      </c>
    </row>
    <row r="44" spans="1:10" ht="51">
      <c r="A44" s="312"/>
      <c r="B44" s="10" t="s">
        <v>1187</v>
      </c>
      <c r="C44" s="85">
        <v>2003</v>
      </c>
      <c r="D44" s="9">
        <v>1700</v>
      </c>
      <c r="E44" s="17">
        <v>0.03</v>
      </c>
      <c r="F44" s="31">
        <v>612</v>
      </c>
      <c r="G44" s="19">
        <v>1088</v>
      </c>
      <c r="H44" s="17">
        <v>0.02</v>
      </c>
      <c r="I44" s="18">
        <v>34</v>
      </c>
      <c r="J44" s="19">
        <v>1054</v>
      </c>
    </row>
    <row r="45" spans="1:10" ht="63.75">
      <c r="A45" s="312"/>
      <c r="B45" s="10" t="s">
        <v>1196</v>
      </c>
      <c r="C45" s="85">
        <v>2003</v>
      </c>
      <c r="D45" s="9">
        <v>87.525</v>
      </c>
      <c r="E45" s="17">
        <v>0.03</v>
      </c>
      <c r="F45" s="31">
        <v>31.509000000000004</v>
      </c>
      <c r="G45" s="19">
        <v>56.016000000000005</v>
      </c>
      <c r="H45" s="17">
        <v>0.02</v>
      </c>
      <c r="I45" s="18">
        <v>1.7505000000000002</v>
      </c>
      <c r="J45" s="19">
        <v>54.2655</v>
      </c>
    </row>
    <row r="46" spans="1:10" ht="63.75">
      <c r="A46" s="312"/>
      <c r="B46" s="10" t="s">
        <v>1196</v>
      </c>
      <c r="C46" s="85">
        <v>2003</v>
      </c>
      <c r="D46" s="9">
        <v>370.85833333333335</v>
      </c>
      <c r="E46" s="17">
        <v>0.03</v>
      </c>
      <c r="F46" s="31">
        <v>133.50900000000001</v>
      </c>
      <c r="G46" s="19">
        <v>237.34933333333333</v>
      </c>
      <c r="H46" s="17">
        <v>0.02</v>
      </c>
      <c r="I46" s="18">
        <v>7.417166666666667</v>
      </c>
      <c r="J46" s="19">
        <v>229.93216666666666</v>
      </c>
    </row>
    <row r="47" spans="1:10" s="86" customFormat="1" ht="63.75">
      <c r="A47" s="312"/>
      <c r="B47" s="10" t="s">
        <v>1196</v>
      </c>
      <c r="C47" s="85">
        <v>2003</v>
      </c>
      <c r="D47" s="9">
        <v>185.42666666666665</v>
      </c>
      <c r="E47" s="17">
        <v>0.03</v>
      </c>
      <c r="F47" s="31">
        <v>66.75359999999999</v>
      </c>
      <c r="G47" s="19">
        <v>118.67306666666666</v>
      </c>
      <c r="H47" s="17">
        <v>0.02</v>
      </c>
      <c r="I47" s="18">
        <v>3.708533333333333</v>
      </c>
      <c r="J47" s="19">
        <v>114.96453333333332</v>
      </c>
    </row>
    <row r="48" spans="1:10" ht="63.75">
      <c r="A48" s="312"/>
      <c r="B48" s="10" t="s">
        <v>1196</v>
      </c>
      <c r="C48" s="85">
        <v>2003</v>
      </c>
      <c r="D48" s="9">
        <v>652.7783333333333</v>
      </c>
      <c r="E48" s="17">
        <v>0.03</v>
      </c>
      <c r="F48" s="31">
        <v>235.0002</v>
      </c>
      <c r="G48" s="19">
        <v>417.7781333333333</v>
      </c>
      <c r="H48" s="17">
        <v>0.02</v>
      </c>
      <c r="I48" s="18">
        <v>13.055566666666666</v>
      </c>
      <c r="J48" s="19">
        <v>404.72256666666664</v>
      </c>
    </row>
    <row r="49" spans="1:10" ht="76.5">
      <c r="A49" s="312"/>
      <c r="B49" s="10" t="s">
        <v>1198</v>
      </c>
      <c r="C49" s="85">
        <v>2003</v>
      </c>
      <c r="D49" s="9">
        <v>600</v>
      </c>
      <c r="E49" s="17">
        <v>0.03</v>
      </c>
      <c r="F49" s="31">
        <v>216</v>
      </c>
      <c r="G49" s="19">
        <v>384</v>
      </c>
      <c r="H49" s="17">
        <v>0.02</v>
      </c>
      <c r="I49" s="18">
        <v>12</v>
      </c>
      <c r="J49" s="19">
        <v>372</v>
      </c>
    </row>
    <row r="50" spans="1:10" ht="63.75">
      <c r="A50" s="312"/>
      <c r="B50" s="10" t="s">
        <v>1199</v>
      </c>
      <c r="C50" s="85">
        <v>2003</v>
      </c>
      <c r="D50" s="9">
        <v>339.72</v>
      </c>
      <c r="E50" s="17">
        <v>0.03</v>
      </c>
      <c r="F50" s="31">
        <v>122.2992</v>
      </c>
      <c r="G50" s="19">
        <v>217.42080000000004</v>
      </c>
      <c r="H50" s="17">
        <v>0.02</v>
      </c>
      <c r="I50" s="18">
        <v>6.7944</v>
      </c>
      <c r="J50" s="19">
        <v>210.62640000000005</v>
      </c>
    </row>
    <row r="51" spans="1:10" ht="63.75">
      <c r="A51" s="312"/>
      <c r="B51" s="10" t="s">
        <v>70</v>
      </c>
      <c r="C51" s="85">
        <v>2004</v>
      </c>
      <c r="D51" s="9">
        <v>960</v>
      </c>
      <c r="E51" s="17">
        <v>0.03</v>
      </c>
      <c r="F51" s="31">
        <v>316.8</v>
      </c>
      <c r="G51" s="19">
        <v>643.2</v>
      </c>
      <c r="H51" s="17">
        <v>0.02</v>
      </c>
      <c r="I51" s="18">
        <v>19.2</v>
      </c>
      <c r="J51" s="19">
        <v>624</v>
      </c>
    </row>
    <row r="52" spans="1:10" ht="63.75">
      <c r="A52" s="312"/>
      <c r="B52" s="10" t="s">
        <v>723</v>
      </c>
      <c r="C52" s="85">
        <v>2004</v>
      </c>
      <c r="D52" s="9">
        <v>648</v>
      </c>
      <c r="E52" s="17">
        <v>0.03</v>
      </c>
      <c r="F52" s="31">
        <v>213.84</v>
      </c>
      <c r="G52" s="19">
        <v>434.15999999999997</v>
      </c>
      <c r="H52" s="17">
        <v>0.02</v>
      </c>
      <c r="I52" s="18">
        <v>12.96</v>
      </c>
      <c r="J52" s="19">
        <v>421.2</v>
      </c>
    </row>
    <row r="53" spans="1:10" ht="63.75">
      <c r="A53" s="312"/>
      <c r="B53" s="10" t="s">
        <v>71</v>
      </c>
      <c r="C53" s="85">
        <v>2004</v>
      </c>
      <c r="D53" s="9">
        <v>480</v>
      </c>
      <c r="E53" s="17">
        <v>0.03</v>
      </c>
      <c r="F53" s="31">
        <v>158.4</v>
      </c>
      <c r="G53" s="19">
        <v>321.6</v>
      </c>
      <c r="H53" s="17">
        <v>0.02</v>
      </c>
      <c r="I53" s="18">
        <v>9.6</v>
      </c>
      <c r="J53" s="19">
        <v>312</v>
      </c>
    </row>
    <row r="54" spans="1:10" ht="25.5">
      <c r="A54" s="312"/>
      <c r="B54" s="10" t="s">
        <v>716</v>
      </c>
      <c r="C54" s="85">
        <v>2004</v>
      </c>
      <c r="D54" s="9">
        <v>192</v>
      </c>
      <c r="E54" s="17">
        <v>0.03</v>
      </c>
      <c r="F54" s="31">
        <v>63.36</v>
      </c>
      <c r="G54" s="19">
        <v>128.64</v>
      </c>
      <c r="H54" s="17">
        <v>0.02</v>
      </c>
      <c r="I54" s="18">
        <v>3.84</v>
      </c>
      <c r="J54" s="19">
        <v>124.79999999999998</v>
      </c>
    </row>
    <row r="55" spans="1:10" ht="63.75">
      <c r="A55" s="312"/>
      <c r="B55" s="10" t="s">
        <v>1193</v>
      </c>
      <c r="C55" s="85">
        <v>2004</v>
      </c>
      <c r="D55" s="9">
        <v>3162</v>
      </c>
      <c r="E55" s="17">
        <v>0.03</v>
      </c>
      <c r="F55" s="31">
        <v>1043.46</v>
      </c>
      <c r="G55" s="19">
        <v>2118.54</v>
      </c>
      <c r="H55" s="17">
        <v>0.02</v>
      </c>
      <c r="I55" s="18">
        <v>63.24</v>
      </c>
      <c r="J55" s="19">
        <v>2055.3</v>
      </c>
    </row>
    <row r="56" spans="1:10" ht="38.25">
      <c r="A56" s="312"/>
      <c r="B56" s="10" t="s">
        <v>1194</v>
      </c>
      <c r="C56" s="85">
        <v>2004</v>
      </c>
      <c r="D56" s="9">
        <v>104</v>
      </c>
      <c r="E56" s="17">
        <v>0.03</v>
      </c>
      <c r="F56" s="31">
        <v>34.32</v>
      </c>
      <c r="G56" s="19">
        <v>69.68</v>
      </c>
      <c r="H56" s="17">
        <v>0.02</v>
      </c>
      <c r="I56" s="18">
        <v>2.08</v>
      </c>
      <c r="J56" s="19">
        <v>67.60000000000001</v>
      </c>
    </row>
    <row r="57" spans="1:10" ht="51">
      <c r="A57" s="312"/>
      <c r="B57" s="10" t="s">
        <v>1195</v>
      </c>
      <c r="C57" s="85">
        <v>2004</v>
      </c>
      <c r="D57" s="9">
        <v>180</v>
      </c>
      <c r="E57" s="17">
        <v>0.03</v>
      </c>
      <c r="F57" s="31">
        <v>59.4</v>
      </c>
      <c r="G57" s="19">
        <v>120.6</v>
      </c>
      <c r="H57" s="17">
        <v>0.02</v>
      </c>
      <c r="I57" s="18">
        <v>3.6</v>
      </c>
      <c r="J57" s="19">
        <v>117</v>
      </c>
    </row>
    <row r="58" spans="1:10" ht="63.75">
      <c r="A58" s="312"/>
      <c r="B58" s="10" t="s">
        <v>2854</v>
      </c>
      <c r="C58" s="85">
        <v>2004</v>
      </c>
      <c r="D58" s="9">
        <v>600</v>
      </c>
      <c r="E58" s="17">
        <v>0.03</v>
      </c>
      <c r="F58" s="31">
        <v>198</v>
      </c>
      <c r="G58" s="19">
        <v>402</v>
      </c>
      <c r="H58" s="17">
        <v>0.02</v>
      </c>
      <c r="I58" s="18">
        <v>12</v>
      </c>
      <c r="J58" s="19">
        <v>390</v>
      </c>
    </row>
    <row r="59" spans="1:10" ht="63.75">
      <c r="A59" s="312"/>
      <c r="B59" s="10" t="s">
        <v>2855</v>
      </c>
      <c r="C59" s="85">
        <v>2004</v>
      </c>
      <c r="D59" s="9">
        <v>460.41</v>
      </c>
      <c r="E59" s="17">
        <v>0.03</v>
      </c>
      <c r="F59" s="31">
        <v>151.9353</v>
      </c>
      <c r="G59" s="19">
        <v>308.4747</v>
      </c>
      <c r="H59" s="17">
        <v>0.02</v>
      </c>
      <c r="I59" s="18">
        <v>9.208200000000001</v>
      </c>
      <c r="J59" s="19">
        <v>299.2665</v>
      </c>
    </row>
    <row r="60" spans="1:10" ht="63.75">
      <c r="A60" s="312"/>
      <c r="B60" s="10" t="s">
        <v>2856</v>
      </c>
      <c r="C60" s="85">
        <v>2005</v>
      </c>
      <c r="D60" s="9">
        <v>1059.21</v>
      </c>
      <c r="E60" s="17">
        <v>0.03</v>
      </c>
      <c r="F60" s="31">
        <v>317.763</v>
      </c>
      <c r="G60" s="19">
        <v>741.4470000000001</v>
      </c>
      <c r="H60" s="17">
        <v>0.02</v>
      </c>
      <c r="I60" s="18">
        <v>21.1842</v>
      </c>
      <c r="J60" s="19">
        <v>720.2628000000001</v>
      </c>
    </row>
    <row r="61" spans="1:11" ht="114.75">
      <c r="A61" s="312"/>
      <c r="B61" s="10" t="s">
        <v>2172</v>
      </c>
      <c r="C61" s="85">
        <v>2005</v>
      </c>
      <c r="D61" s="9">
        <v>160</v>
      </c>
      <c r="E61" s="17">
        <v>0.03</v>
      </c>
      <c r="F61" s="31">
        <v>48</v>
      </c>
      <c r="G61" s="19">
        <v>112</v>
      </c>
      <c r="H61" s="17">
        <v>0.02</v>
      </c>
      <c r="I61" s="18">
        <v>3.2</v>
      </c>
      <c r="J61" s="19">
        <v>108.8</v>
      </c>
      <c r="K61" s="144"/>
    </row>
    <row r="62" spans="1:11" ht="76.5">
      <c r="A62" s="312"/>
      <c r="B62" s="10" t="s">
        <v>2173</v>
      </c>
      <c r="C62" s="85">
        <v>2005</v>
      </c>
      <c r="D62" s="9">
        <v>40</v>
      </c>
      <c r="E62" s="17">
        <v>0.03</v>
      </c>
      <c r="F62" s="31">
        <v>12</v>
      </c>
      <c r="G62" s="19">
        <v>28</v>
      </c>
      <c r="H62" s="17">
        <v>0.02</v>
      </c>
      <c r="I62" s="18">
        <v>0.8</v>
      </c>
      <c r="J62" s="19">
        <v>27.2</v>
      </c>
      <c r="K62" s="144"/>
    </row>
    <row r="63" spans="1:11" ht="114.75">
      <c r="A63" s="312"/>
      <c r="B63" s="10" t="s">
        <v>2174</v>
      </c>
      <c r="C63" s="85">
        <v>2005</v>
      </c>
      <c r="D63" s="9">
        <v>264</v>
      </c>
      <c r="E63" s="17">
        <v>0.03</v>
      </c>
      <c r="F63" s="31">
        <v>79.2</v>
      </c>
      <c r="G63" s="19">
        <v>184.8</v>
      </c>
      <c r="H63" s="17">
        <v>0.02</v>
      </c>
      <c r="I63" s="18">
        <v>5.28</v>
      </c>
      <c r="J63" s="19">
        <v>179.52</v>
      </c>
      <c r="K63" s="144"/>
    </row>
    <row r="64" spans="1:11" ht="51">
      <c r="A64" s="312"/>
      <c r="B64" s="10" t="s">
        <v>2175</v>
      </c>
      <c r="C64" s="85">
        <v>2005</v>
      </c>
      <c r="D64" s="9">
        <v>971.4816666666667</v>
      </c>
      <c r="E64" s="17">
        <v>0.03</v>
      </c>
      <c r="F64" s="31">
        <v>291.4445</v>
      </c>
      <c r="G64" s="19">
        <v>680.0371666666667</v>
      </c>
      <c r="H64" s="17">
        <v>0.02</v>
      </c>
      <c r="I64" s="18">
        <v>19.429633333333335</v>
      </c>
      <c r="J64" s="19">
        <v>660.6075333333334</v>
      </c>
      <c r="K64" s="144"/>
    </row>
    <row r="65" spans="1:10" ht="76.5">
      <c r="A65" s="312"/>
      <c r="B65" s="10" t="s">
        <v>72</v>
      </c>
      <c r="C65" s="85">
        <v>2006</v>
      </c>
      <c r="D65" s="9">
        <v>5068.76</v>
      </c>
      <c r="E65" s="17">
        <v>0.03</v>
      </c>
      <c r="F65" s="31">
        <v>1368.5652</v>
      </c>
      <c r="G65" s="19">
        <v>3700.1948</v>
      </c>
      <c r="H65" s="17">
        <v>0.02</v>
      </c>
      <c r="I65" s="18">
        <v>101.3752</v>
      </c>
      <c r="J65" s="19">
        <v>3598.8196000000003</v>
      </c>
    </row>
    <row r="66" spans="1:10" ht="89.25">
      <c r="A66" s="312"/>
      <c r="B66" s="10" t="s">
        <v>73</v>
      </c>
      <c r="C66" s="85">
        <v>2006</v>
      </c>
      <c r="D66" s="9">
        <v>3009.8</v>
      </c>
      <c r="E66" s="17">
        <v>0.03</v>
      </c>
      <c r="F66" s="31">
        <v>812.646</v>
      </c>
      <c r="G66" s="19">
        <v>2197.1540000000005</v>
      </c>
      <c r="H66" s="17">
        <v>0.02</v>
      </c>
      <c r="I66" s="18">
        <v>60.196000000000005</v>
      </c>
      <c r="J66" s="19">
        <v>2136.9580000000005</v>
      </c>
    </row>
    <row r="67" spans="1:10" ht="63.75">
      <c r="A67" s="312"/>
      <c r="B67" s="10" t="s">
        <v>1188</v>
      </c>
      <c r="C67" s="85">
        <v>2006</v>
      </c>
      <c r="D67" s="9">
        <v>668.6</v>
      </c>
      <c r="E67" s="17">
        <v>0.03</v>
      </c>
      <c r="F67" s="31">
        <v>180.52200000000002</v>
      </c>
      <c r="G67" s="19">
        <v>488.078</v>
      </c>
      <c r="H67" s="17">
        <v>0.02</v>
      </c>
      <c r="I67" s="18">
        <v>13.372</v>
      </c>
      <c r="J67" s="19">
        <v>474.70599999999996</v>
      </c>
    </row>
    <row r="68" spans="1:10" ht="25.5">
      <c r="A68" s="312"/>
      <c r="B68" s="10" t="s">
        <v>1862</v>
      </c>
      <c r="C68" s="85">
        <v>2006</v>
      </c>
      <c r="D68" s="9">
        <v>40</v>
      </c>
      <c r="E68" s="17">
        <v>0.03</v>
      </c>
      <c r="F68" s="31">
        <v>10.799999999999999</v>
      </c>
      <c r="G68" s="19">
        <v>29.200000000000003</v>
      </c>
      <c r="H68" s="17">
        <v>0.02</v>
      </c>
      <c r="I68" s="18">
        <v>0.8</v>
      </c>
      <c r="J68" s="19">
        <v>28.400000000000002</v>
      </c>
    </row>
    <row r="69" spans="1:10" ht="63.75">
      <c r="A69" s="312"/>
      <c r="B69" s="10" t="s">
        <v>2176</v>
      </c>
      <c r="C69" s="85">
        <v>2006</v>
      </c>
      <c r="D69" s="9">
        <v>264.3</v>
      </c>
      <c r="E69" s="17">
        <v>0.03</v>
      </c>
      <c r="F69" s="31">
        <v>71.361</v>
      </c>
      <c r="G69" s="19">
        <v>192.93900000000002</v>
      </c>
      <c r="H69" s="17">
        <v>0.02</v>
      </c>
      <c r="I69" s="18">
        <v>5.2860000000000005</v>
      </c>
      <c r="J69" s="19">
        <v>187.65300000000002</v>
      </c>
    </row>
    <row r="70" spans="1:10" ht="76.5">
      <c r="A70" s="312"/>
      <c r="B70" s="10" t="s">
        <v>2177</v>
      </c>
      <c r="C70" s="85">
        <v>2006</v>
      </c>
      <c r="D70" s="9">
        <v>424.9816666666666</v>
      </c>
      <c r="E70" s="17">
        <v>0.03</v>
      </c>
      <c r="F70" s="31">
        <v>114.74504999999998</v>
      </c>
      <c r="G70" s="19">
        <v>310.23661666666663</v>
      </c>
      <c r="H70" s="17">
        <v>0.02</v>
      </c>
      <c r="I70" s="18">
        <v>8.499633333333332</v>
      </c>
      <c r="J70" s="19">
        <v>301.7369833333333</v>
      </c>
    </row>
    <row r="71" spans="1:10" ht="25.5">
      <c r="A71" s="312"/>
      <c r="B71" s="10" t="s">
        <v>2178</v>
      </c>
      <c r="C71" s="85">
        <v>2006</v>
      </c>
      <c r="D71" s="9">
        <v>74</v>
      </c>
      <c r="E71" s="17">
        <v>0.03</v>
      </c>
      <c r="F71" s="31">
        <v>19.98</v>
      </c>
      <c r="G71" s="19">
        <v>54.019999999999996</v>
      </c>
      <c r="H71" s="17">
        <v>0.02</v>
      </c>
      <c r="I71" s="18">
        <v>1.48</v>
      </c>
      <c r="J71" s="19">
        <v>52.54</v>
      </c>
    </row>
    <row r="72" spans="1:11" ht="38.25">
      <c r="A72" s="312"/>
      <c r="B72" s="10" t="s">
        <v>2179</v>
      </c>
      <c r="C72" s="85">
        <v>2006</v>
      </c>
      <c r="D72" s="9">
        <v>123</v>
      </c>
      <c r="E72" s="17">
        <v>0.03</v>
      </c>
      <c r="F72" s="31">
        <v>33.21</v>
      </c>
      <c r="G72" s="19">
        <v>89.78999999999999</v>
      </c>
      <c r="H72" s="17">
        <v>0.02</v>
      </c>
      <c r="I72" s="18">
        <v>2.46</v>
      </c>
      <c r="J72" s="19">
        <v>87.33</v>
      </c>
      <c r="K72" s="144"/>
    </row>
    <row r="73" spans="1:10" ht="63.75">
      <c r="A73" s="312"/>
      <c r="B73" s="10" t="s">
        <v>722</v>
      </c>
      <c r="C73" s="85">
        <v>2007</v>
      </c>
      <c r="D73" s="9">
        <v>3479.88</v>
      </c>
      <c r="E73" s="17">
        <v>0.03</v>
      </c>
      <c r="F73" s="31">
        <v>835.1712</v>
      </c>
      <c r="G73" s="19">
        <v>2644.7088000000003</v>
      </c>
      <c r="H73" s="17">
        <v>0.02</v>
      </c>
      <c r="I73" s="18">
        <v>69.5976</v>
      </c>
      <c r="J73" s="19">
        <v>2575.1112000000003</v>
      </c>
    </row>
    <row r="74" spans="1:10" ht="51">
      <c r="A74" s="312"/>
      <c r="B74" s="10" t="s">
        <v>709</v>
      </c>
      <c r="C74" s="85">
        <v>2007</v>
      </c>
      <c r="D74" s="9">
        <v>5049.36</v>
      </c>
      <c r="E74" s="17">
        <v>0.03</v>
      </c>
      <c r="F74" s="31">
        <v>1211.8464</v>
      </c>
      <c r="G74" s="19">
        <v>3837.5135999999998</v>
      </c>
      <c r="H74" s="17">
        <v>0.02</v>
      </c>
      <c r="I74" s="18">
        <v>100.9872</v>
      </c>
      <c r="J74" s="19">
        <v>3736.5263999999997</v>
      </c>
    </row>
    <row r="75" spans="1:10" ht="38.25">
      <c r="A75" s="312"/>
      <c r="B75" s="10" t="s">
        <v>59</v>
      </c>
      <c r="C75" s="85">
        <v>2007</v>
      </c>
      <c r="D75" s="9">
        <v>1200</v>
      </c>
      <c r="E75" s="17">
        <v>0.03</v>
      </c>
      <c r="F75" s="31">
        <v>288</v>
      </c>
      <c r="G75" s="19">
        <v>912</v>
      </c>
      <c r="H75" s="17">
        <v>0.02</v>
      </c>
      <c r="I75" s="18">
        <v>24</v>
      </c>
      <c r="J75" s="19">
        <v>888</v>
      </c>
    </row>
    <row r="76" spans="1:10" ht="38.25">
      <c r="A76" s="312"/>
      <c r="B76" s="10" t="s">
        <v>2180</v>
      </c>
      <c r="C76" s="85">
        <v>2007</v>
      </c>
      <c r="D76" s="9">
        <v>420</v>
      </c>
      <c r="E76" s="17">
        <v>0.03</v>
      </c>
      <c r="F76" s="31">
        <v>100.8</v>
      </c>
      <c r="G76" s="19">
        <v>319.2</v>
      </c>
      <c r="H76" s="17">
        <v>0.02</v>
      </c>
      <c r="I76" s="18">
        <v>8.4</v>
      </c>
      <c r="J76" s="19">
        <v>310.8</v>
      </c>
    </row>
    <row r="77" spans="1:10" ht="51">
      <c r="A77" s="312"/>
      <c r="B77" s="10" t="s">
        <v>2181</v>
      </c>
      <c r="C77" s="85">
        <v>2007</v>
      </c>
      <c r="D77" s="9">
        <v>318</v>
      </c>
      <c r="E77" s="17">
        <v>0.03</v>
      </c>
      <c r="F77" s="31">
        <v>76.32</v>
      </c>
      <c r="G77" s="19">
        <v>241.68</v>
      </c>
      <c r="H77" s="17">
        <v>0.02</v>
      </c>
      <c r="I77" s="18">
        <v>6.36</v>
      </c>
      <c r="J77" s="19">
        <v>235.32</v>
      </c>
    </row>
    <row r="78" spans="1:10" ht="38.25">
      <c r="A78" s="312"/>
      <c r="B78" s="10" t="s">
        <v>2182</v>
      </c>
      <c r="C78" s="85">
        <v>2007</v>
      </c>
      <c r="D78" s="9">
        <v>149.93</v>
      </c>
      <c r="E78" s="17">
        <v>0.03</v>
      </c>
      <c r="F78" s="31">
        <v>35.983200000000004</v>
      </c>
      <c r="G78" s="19">
        <v>113.9468</v>
      </c>
      <c r="H78" s="17">
        <v>0.02</v>
      </c>
      <c r="I78" s="18">
        <v>2.9986</v>
      </c>
      <c r="J78" s="19">
        <v>110.9482</v>
      </c>
    </row>
    <row r="79" spans="1:10" ht="38.25">
      <c r="A79" s="312"/>
      <c r="B79" s="10" t="s">
        <v>2180</v>
      </c>
      <c r="C79" s="85">
        <v>2007</v>
      </c>
      <c r="D79" s="9">
        <v>353.50333333333333</v>
      </c>
      <c r="E79" s="17">
        <v>0.03</v>
      </c>
      <c r="F79" s="31">
        <v>84.8408</v>
      </c>
      <c r="G79" s="19">
        <v>268.66253333333333</v>
      </c>
      <c r="H79" s="17">
        <v>0.02</v>
      </c>
      <c r="I79" s="18">
        <v>7.0700666666666665</v>
      </c>
      <c r="J79" s="19">
        <v>261.59246666666667</v>
      </c>
    </row>
    <row r="80" spans="1:10" ht="51">
      <c r="A80" s="312"/>
      <c r="B80" s="10" t="s">
        <v>2183</v>
      </c>
      <c r="C80" s="85">
        <v>2007</v>
      </c>
      <c r="D80" s="9">
        <v>180</v>
      </c>
      <c r="E80" s="17">
        <v>0.03</v>
      </c>
      <c r="F80" s="31">
        <v>43.199999999999996</v>
      </c>
      <c r="G80" s="19">
        <v>136.8</v>
      </c>
      <c r="H80" s="17">
        <v>0.02</v>
      </c>
      <c r="I80" s="18">
        <v>3.6</v>
      </c>
      <c r="J80" s="19">
        <v>133.20000000000002</v>
      </c>
    </row>
    <row r="81" spans="1:10" ht="38.25">
      <c r="A81" s="312"/>
      <c r="B81" s="10" t="s">
        <v>2184</v>
      </c>
      <c r="C81" s="85">
        <v>2007</v>
      </c>
      <c r="D81" s="9">
        <v>200</v>
      </c>
      <c r="E81" s="17">
        <v>0.03</v>
      </c>
      <c r="F81" s="31">
        <v>48</v>
      </c>
      <c r="G81" s="19">
        <v>152</v>
      </c>
      <c r="H81" s="17">
        <v>0.02</v>
      </c>
      <c r="I81" s="18">
        <v>4</v>
      </c>
      <c r="J81" s="19">
        <v>148</v>
      </c>
    </row>
    <row r="82" spans="1:10" ht="38.25">
      <c r="A82" s="312"/>
      <c r="B82" s="10" t="s">
        <v>2185</v>
      </c>
      <c r="C82" s="85">
        <v>2007</v>
      </c>
      <c r="D82" s="9">
        <v>145.6</v>
      </c>
      <c r="E82" s="17">
        <v>0.03</v>
      </c>
      <c r="F82" s="31">
        <v>34.943999999999996</v>
      </c>
      <c r="G82" s="19">
        <v>110.656</v>
      </c>
      <c r="H82" s="17">
        <v>0.02</v>
      </c>
      <c r="I82" s="18">
        <v>2.912</v>
      </c>
      <c r="J82" s="19">
        <v>107.744</v>
      </c>
    </row>
    <row r="83" spans="1:10" ht="25.5">
      <c r="A83" s="312"/>
      <c r="B83" s="10" t="s">
        <v>2186</v>
      </c>
      <c r="C83" s="85">
        <v>2007</v>
      </c>
      <c r="D83" s="9">
        <v>29.3</v>
      </c>
      <c r="E83" s="17">
        <v>0.03</v>
      </c>
      <c r="F83" s="31">
        <v>7.032</v>
      </c>
      <c r="G83" s="19">
        <v>22.268</v>
      </c>
      <c r="H83" s="17">
        <v>0.02</v>
      </c>
      <c r="I83" s="18">
        <v>0.5860000000000001</v>
      </c>
      <c r="J83" s="19">
        <v>21.682000000000002</v>
      </c>
    </row>
    <row r="84" spans="1:10" ht="38.25">
      <c r="A84" s="312"/>
      <c r="B84" s="10" t="s">
        <v>2187</v>
      </c>
      <c r="C84" s="85">
        <v>2007</v>
      </c>
      <c r="D84" s="9">
        <v>58.300000000000004</v>
      </c>
      <c r="E84" s="17">
        <v>0.03</v>
      </c>
      <c r="F84" s="31">
        <v>13.992</v>
      </c>
      <c r="G84" s="19">
        <v>44.30800000000001</v>
      </c>
      <c r="H84" s="17">
        <v>0.02</v>
      </c>
      <c r="I84" s="18">
        <v>1.1660000000000001</v>
      </c>
      <c r="J84" s="19">
        <v>43.14200000000001</v>
      </c>
    </row>
    <row r="85" spans="1:10" ht="38.25">
      <c r="A85" s="312"/>
      <c r="B85" s="10" t="s">
        <v>2187</v>
      </c>
      <c r="C85" s="85">
        <v>2007</v>
      </c>
      <c r="D85" s="9">
        <v>104</v>
      </c>
      <c r="E85" s="17">
        <v>0.03</v>
      </c>
      <c r="F85" s="31">
        <v>24.96</v>
      </c>
      <c r="G85" s="19">
        <v>79.03999999999999</v>
      </c>
      <c r="H85" s="17">
        <v>0.02</v>
      </c>
      <c r="I85" s="18">
        <v>2.08</v>
      </c>
      <c r="J85" s="19">
        <v>76.96</v>
      </c>
    </row>
    <row r="86" spans="1:10" ht="12.75">
      <c r="A86" s="312"/>
      <c r="B86" s="10" t="s">
        <v>1191</v>
      </c>
      <c r="C86" s="85">
        <v>2007</v>
      </c>
      <c r="D86" s="9">
        <v>41</v>
      </c>
      <c r="E86" s="17">
        <v>0.03</v>
      </c>
      <c r="F86" s="31">
        <v>9.84</v>
      </c>
      <c r="G86" s="19">
        <v>31.16</v>
      </c>
      <c r="H86" s="17">
        <v>0.02</v>
      </c>
      <c r="I86" s="18">
        <v>0.8200000000000001</v>
      </c>
      <c r="J86" s="19">
        <v>30.34</v>
      </c>
    </row>
    <row r="87" spans="1:10" ht="12.75">
      <c r="A87" s="312"/>
      <c r="B87" s="10" t="s">
        <v>1191</v>
      </c>
      <c r="C87" s="85">
        <v>2007</v>
      </c>
      <c r="D87" s="9">
        <v>34</v>
      </c>
      <c r="E87" s="17">
        <v>0.03</v>
      </c>
      <c r="F87" s="31">
        <v>8.16</v>
      </c>
      <c r="G87" s="19">
        <v>25.84</v>
      </c>
      <c r="H87" s="17">
        <v>0.02</v>
      </c>
      <c r="I87" s="18">
        <v>0.68</v>
      </c>
      <c r="J87" s="19">
        <v>25.16</v>
      </c>
    </row>
    <row r="88" spans="1:10" ht="63.75">
      <c r="A88" s="312"/>
      <c r="B88" s="10" t="s">
        <v>2188</v>
      </c>
      <c r="C88" s="85">
        <v>2007</v>
      </c>
      <c r="D88" s="9">
        <v>370.60999999999996</v>
      </c>
      <c r="E88" s="17">
        <v>0.03</v>
      </c>
      <c r="F88" s="31">
        <v>88.94639999999998</v>
      </c>
      <c r="G88" s="19">
        <v>281.6636</v>
      </c>
      <c r="H88" s="17">
        <v>0.02</v>
      </c>
      <c r="I88" s="18">
        <v>7.4121999999999995</v>
      </c>
      <c r="J88" s="19">
        <v>274.2514</v>
      </c>
    </row>
    <row r="89" spans="1:10" ht="63.75">
      <c r="A89" s="312"/>
      <c r="B89" s="10" t="s">
        <v>2189</v>
      </c>
      <c r="C89" s="85">
        <v>2007</v>
      </c>
      <c r="D89" s="9">
        <v>155.90166666666667</v>
      </c>
      <c r="E89" s="17">
        <v>0.03</v>
      </c>
      <c r="F89" s="31">
        <v>37.4164</v>
      </c>
      <c r="G89" s="19">
        <v>118.48526666666666</v>
      </c>
      <c r="H89" s="17">
        <v>0.02</v>
      </c>
      <c r="I89" s="18">
        <v>3.1180333333333334</v>
      </c>
      <c r="J89" s="19">
        <v>115.36723333333333</v>
      </c>
    </row>
    <row r="90" spans="1:10" ht="63.75">
      <c r="A90" s="312"/>
      <c r="B90" s="10" t="s">
        <v>2189</v>
      </c>
      <c r="C90" s="85">
        <v>2007</v>
      </c>
      <c r="D90" s="9">
        <v>81.39999999999999</v>
      </c>
      <c r="E90" s="17">
        <v>0.03</v>
      </c>
      <c r="F90" s="31">
        <v>19.535999999999998</v>
      </c>
      <c r="G90" s="19">
        <v>61.86399999999999</v>
      </c>
      <c r="H90" s="17">
        <v>0.02</v>
      </c>
      <c r="I90" s="18">
        <v>1.628</v>
      </c>
      <c r="J90" s="19">
        <v>60.23599999999999</v>
      </c>
    </row>
    <row r="91" spans="1:10" ht="63.75">
      <c r="A91" s="312"/>
      <c r="B91" s="10" t="s">
        <v>2189</v>
      </c>
      <c r="C91" s="85">
        <v>2007</v>
      </c>
      <c r="D91" s="9">
        <v>178.5</v>
      </c>
      <c r="E91" s="17">
        <v>0.03</v>
      </c>
      <c r="F91" s="31">
        <v>42.839999999999996</v>
      </c>
      <c r="G91" s="19">
        <v>135.66</v>
      </c>
      <c r="H91" s="17">
        <v>0.02</v>
      </c>
      <c r="I91" s="18">
        <v>3.5700000000000003</v>
      </c>
      <c r="J91" s="19">
        <v>132.09</v>
      </c>
    </row>
    <row r="92" spans="1:10" ht="25.5">
      <c r="A92" s="312"/>
      <c r="B92" s="10" t="s">
        <v>2190</v>
      </c>
      <c r="C92" s="85">
        <v>2007</v>
      </c>
      <c r="D92" s="9">
        <v>40</v>
      </c>
      <c r="E92" s="17">
        <v>0.03</v>
      </c>
      <c r="F92" s="31">
        <v>9.6</v>
      </c>
      <c r="G92" s="19">
        <v>30.4</v>
      </c>
      <c r="H92" s="17">
        <v>0.02</v>
      </c>
      <c r="I92" s="18">
        <v>0.8</v>
      </c>
      <c r="J92" s="19">
        <v>29.599999999999998</v>
      </c>
    </row>
    <row r="93" spans="1:10" ht="76.5">
      <c r="A93" s="312"/>
      <c r="B93" s="10" t="s">
        <v>1200</v>
      </c>
      <c r="C93" s="85">
        <v>2008</v>
      </c>
      <c r="D93" s="9">
        <v>6534</v>
      </c>
      <c r="E93" s="17">
        <v>0.03</v>
      </c>
      <c r="F93" s="31">
        <v>1372.1399999999999</v>
      </c>
      <c r="G93" s="19">
        <v>5161.860000000001</v>
      </c>
      <c r="H93" s="17">
        <v>0.02</v>
      </c>
      <c r="I93" s="18">
        <v>130.68</v>
      </c>
      <c r="J93" s="19">
        <v>5031.18</v>
      </c>
    </row>
    <row r="94" spans="1:10" ht="76.5">
      <c r="A94" s="312"/>
      <c r="B94" s="10" t="s">
        <v>1200</v>
      </c>
      <c r="C94" s="85">
        <v>2008</v>
      </c>
      <c r="D94" s="9">
        <v>12512.65</v>
      </c>
      <c r="E94" s="17">
        <v>0.03</v>
      </c>
      <c r="F94" s="31">
        <v>2627.6565</v>
      </c>
      <c r="G94" s="19">
        <v>9884.9935</v>
      </c>
      <c r="H94" s="17">
        <v>0.02</v>
      </c>
      <c r="I94" s="18">
        <v>250.253</v>
      </c>
      <c r="J94" s="19">
        <v>9634.7405</v>
      </c>
    </row>
    <row r="95" spans="1:10" ht="76.5">
      <c r="A95" s="312"/>
      <c r="B95" s="10" t="s">
        <v>1200</v>
      </c>
      <c r="C95" s="85">
        <v>2008</v>
      </c>
      <c r="D95" s="9">
        <v>12512.66</v>
      </c>
      <c r="E95" s="17">
        <v>0.03</v>
      </c>
      <c r="F95" s="31">
        <v>2627.6585999999998</v>
      </c>
      <c r="G95" s="19">
        <v>9885.001400000001</v>
      </c>
      <c r="H95" s="17">
        <v>0.02</v>
      </c>
      <c r="I95" s="18">
        <v>250.2532</v>
      </c>
      <c r="J95" s="19">
        <v>9634.748200000002</v>
      </c>
    </row>
    <row r="96" spans="1:10" ht="76.5">
      <c r="A96" s="312"/>
      <c r="B96" s="10" t="s">
        <v>1200</v>
      </c>
      <c r="C96" s="85">
        <v>2008</v>
      </c>
      <c r="D96" s="9">
        <v>5046</v>
      </c>
      <c r="E96" s="17">
        <v>0.03</v>
      </c>
      <c r="F96" s="31">
        <v>1059.6599999999999</v>
      </c>
      <c r="G96" s="19">
        <v>3986.34</v>
      </c>
      <c r="H96" s="17">
        <v>0.02</v>
      </c>
      <c r="I96" s="18">
        <v>100.92</v>
      </c>
      <c r="J96" s="19">
        <v>3885.42</v>
      </c>
    </row>
    <row r="97" spans="1:10" ht="76.5">
      <c r="A97" s="312"/>
      <c r="B97" s="10" t="s">
        <v>1200</v>
      </c>
      <c r="C97" s="85">
        <v>2008</v>
      </c>
      <c r="D97" s="9">
        <v>14235.58</v>
      </c>
      <c r="E97" s="17">
        <v>0.03</v>
      </c>
      <c r="F97" s="31">
        <v>2989.4718</v>
      </c>
      <c r="G97" s="19">
        <v>11246.1082</v>
      </c>
      <c r="H97" s="17">
        <v>0.02</v>
      </c>
      <c r="I97" s="18">
        <v>284.71160000000003</v>
      </c>
      <c r="J97" s="19">
        <v>10961.3966</v>
      </c>
    </row>
    <row r="98" spans="1:10" ht="76.5">
      <c r="A98" s="312"/>
      <c r="B98" s="10" t="s">
        <v>1200</v>
      </c>
      <c r="C98" s="85">
        <v>2008</v>
      </c>
      <c r="D98" s="9">
        <v>25300</v>
      </c>
      <c r="E98" s="17">
        <v>0.03</v>
      </c>
      <c r="F98" s="31">
        <v>5313</v>
      </c>
      <c r="G98" s="19">
        <v>19987</v>
      </c>
      <c r="H98" s="17">
        <v>0.02</v>
      </c>
      <c r="I98" s="18">
        <v>506</v>
      </c>
      <c r="J98" s="19">
        <v>19481</v>
      </c>
    </row>
    <row r="99" spans="1:10" ht="76.5">
      <c r="A99" s="312"/>
      <c r="B99" s="10" t="s">
        <v>710</v>
      </c>
      <c r="C99" s="85">
        <v>2008</v>
      </c>
      <c r="D99" s="9">
        <v>900</v>
      </c>
      <c r="E99" s="17">
        <v>0.03</v>
      </c>
      <c r="F99" s="31">
        <v>189</v>
      </c>
      <c r="G99" s="19">
        <v>711</v>
      </c>
      <c r="H99" s="17">
        <v>0.02</v>
      </c>
      <c r="I99" s="18">
        <v>18</v>
      </c>
      <c r="J99" s="19">
        <v>693</v>
      </c>
    </row>
    <row r="100" spans="1:10" ht="38.25">
      <c r="A100" s="312"/>
      <c r="B100" s="10" t="s">
        <v>725</v>
      </c>
      <c r="C100" s="85">
        <v>2008</v>
      </c>
      <c r="D100" s="9">
        <v>918</v>
      </c>
      <c r="E100" s="17">
        <v>0.03</v>
      </c>
      <c r="F100" s="31">
        <v>192.78</v>
      </c>
      <c r="G100" s="19">
        <v>725.22</v>
      </c>
      <c r="H100" s="17">
        <v>0.02</v>
      </c>
      <c r="I100" s="18">
        <v>18.36</v>
      </c>
      <c r="J100" s="19">
        <v>706.86</v>
      </c>
    </row>
    <row r="101" spans="1:10" ht="63.75">
      <c r="A101" s="312"/>
      <c r="B101" s="10" t="s">
        <v>58</v>
      </c>
      <c r="C101" s="85">
        <v>2008</v>
      </c>
      <c r="D101" s="9">
        <v>3182.4</v>
      </c>
      <c r="E101" s="17">
        <v>0.03</v>
      </c>
      <c r="F101" s="31">
        <v>668.304</v>
      </c>
      <c r="G101" s="19">
        <v>2514.096</v>
      </c>
      <c r="H101" s="17">
        <v>0.02</v>
      </c>
      <c r="I101" s="18">
        <v>63.648</v>
      </c>
      <c r="J101" s="19">
        <v>2450.448</v>
      </c>
    </row>
    <row r="102" spans="1:10" ht="140.25">
      <c r="A102" s="312"/>
      <c r="B102" s="10" t="s">
        <v>1201</v>
      </c>
      <c r="C102" s="85">
        <v>2008</v>
      </c>
      <c r="D102" s="9">
        <v>58866.97</v>
      </c>
      <c r="E102" s="17">
        <v>0.03</v>
      </c>
      <c r="F102" s="31">
        <v>12362.0637</v>
      </c>
      <c r="G102" s="19">
        <v>46504.9063</v>
      </c>
      <c r="H102" s="17">
        <v>0.02</v>
      </c>
      <c r="I102" s="18">
        <v>1177.3394</v>
      </c>
      <c r="J102" s="19">
        <v>45327.566900000005</v>
      </c>
    </row>
    <row r="103" spans="1:11" ht="76.5">
      <c r="A103" s="312"/>
      <c r="B103" s="10" t="s">
        <v>2191</v>
      </c>
      <c r="C103" s="85">
        <v>2008</v>
      </c>
      <c r="D103" s="9">
        <v>416.6666666666667</v>
      </c>
      <c r="E103" s="17">
        <v>0.03</v>
      </c>
      <c r="F103" s="31">
        <v>87.5</v>
      </c>
      <c r="G103" s="19">
        <v>329.1666666666667</v>
      </c>
      <c r="H103" s="17">
        <v>0.02</v>
      </c>
      <c r="I103" s="18">
        <v>8.333333333333334</v>
      </c>
      <c r="J103" s="19">
        <v>320.83333333333337</v>
      </c>
      <c r="K103" s="144"/>
    </row>
    <row r="104" spans="1:11" ht="51">
      <c r="A104" s="312"/>
      <c r="B104" s="10" t="s">
        <v>2192</v>
      </c>
      <c r="C104" s="85">
        <v>2008</v>
      </c>
      <c r="D104" s="9">
        <v>136.89666666666668</v>
      </c>
      <c r="E104" s="17">
        <v>0.03</v>
      </c>
      <c r="F104" s="31">
        <v>28.7483</v>
      </c>
      <c r="G104" s="19">
        <v>108.14836666666667</v>
      </c>
      <c r="H104" s="17">
        <v>0.02</v>
      </c>
      <c r="I104" s="18">
        <v>2.7379333333333338</v>
      </c>
      <c r="J104" s="19">
        <v>105.41043333333334</v>
      </c>
      <c r="K104" s="144"/>
    </row>
    <row r="105" spans="1:11" ht="25.5">
      <c r="A105" s="312"/>
      <c r="B105" s="10" t="s">
        <v>2193</v>
      </c>
      <c r="C105" s="85">
        <v>2008</v>
      </c>
      <c r="D105" s="9">
        <v>1492.2033333333331</v>
      </c>
      <c r="E105" s="17">
        <v>0.03</v>
      </c>
      <c r="F105" s="31">
        <v>313.36269999999996</v>
      </c>
      <c r="G105" s="19">
        <v>1178.8406333333332</v>
      </c>
      <c r="H105" s="17">
        <v>0.02</v>
      </c>
      <c r="I105" s="18">
        <v>29.844066666666663</v>
      </c>
      <c r="J105" s="19">
        <v>1148.9965666666667</v>
      </c>
      <c r="K105" s="144"/>
    </row>
    <row r="106" spans="1:11" ht="38.25">
      <c r="A106" s="312"/>
      <c r="B106" s="10" t="s">
        <v>2194</v>
      </c>
      <c r="C106" s="85">
        <v>2008</v>
      </c>
      <c r="D106" s="9">
        <v>115.11</v>
      </c>
      <c r="E106" s="17">
        <v>0.03</v>
      </c>
      <c r="F106" s="31">
        <v>24.173099999999998</v>
      </c>
      <c r="G106" s="19">
        <v>90.93690000000001</v>
      </c>
      <c r="H106" s="17">
        <v>0.02</v>
      </c>
      <c r="I106" s="18">
        <v>2.3022</v>
      </c>
      <c r="J106" s="19">
        <v>88.63470000000001</v>
      </c>
      <c r="K106" s="144"/>
    </row>
    <row r="107" spans="1:11" ht="25.5">
      <c r="A107" s="312"/>
      <c r="B107" s="10" t="s">
        <v>2195</v>
      </c>
      <c r="C107" s="85">
        <v>2008</v>
      </c>
      <c r="D107" s="9">
        <v>781.46</v>
      </c>
      <c r="E107" s="17">
        <v>0.03</v>
      </c>
      <c r="F107" s="31">
        <v>164.10660000000001</v>
      </c>
      <c r="G107" s="19">
        <v>617.3534</v>
      </c>
      <c r="H107" s="17">
        <v>0.02</v>
      </c>
      <c r="I107" s="18">
        <v>15.6292</v>
      </c>
      <c r="J107" s="19">
        <v>601.7242</v>
      </c>
      <c r="K107" s="144"/>
    </row>
    <row r="108" spans="1:11" ht="127.5">
      <c r="A108" s="312"/>
      <c r="B108" s="10" t="s">
        <v>2196</v>
      </c>
      <c r="C108" s="85">
        <v>2008</v>
      </c>
      <c r="D108" s="9">
        <v>1160</v>
      </c>
      <c r="E108" s="17">
        <v>0.03</v>
      </c>
      <c r="F108" s="31">
        <v>243.6</v>
      </c>
      <c r="G108" s="19">
        <v>916.4</v>
      </c>
      <c r="H108" s="17">
        <v>0.02</v>
      </c>
      <c r="I108" s="18">
        <v>23.2</v>
      </c>
      <c r="J108" s="19">
        <v>893.1999999999999</v>
      </c>
      <c r="K108" s="144"/>
    </row>
    <row r="109" spans="1:10" ht="25.5">
      <c r="A109" s="312"/>
      <c r="B109" s="10" t="s">
        <v>74</v>
      </c>
      <c r="C109" s="85">
        <v>2009</v>
      </c>
      <c r="D109" s="9">
        <v>4800</v>
      </c>
      <c r="E109" s="17">
        <v>0.03</v>
      </c>
      <c r="F109" s="31">
        <v>864</v>
      </c>
      <c r="G109" s="19">
        <v>3936</v>
      </c>
      <c r="H109" s="17">
        <v>0.02</v>
      </c>
      <c r="I109" s="18">
        <v>96</v>
      </c>
      <c r="J109" s="19">
        <v>3840</v>
      </c>
    </row>
    <row r="110" spans="1:10" ht="38.25">
      <c r="A110" s="312"/>
      <c r="B110" s="10" t="s">
        <v>2197</v>
      </c>
      <c r="C110" s="85">
        <v>2010</v>
      </c>
      <c r="D110" s="9">
        <v>50</v>
      </c>
      <c r="E110" s="17">
        <v>0.03</v>
      </c>
      <c r="F110" s="31">
        <v>7.5</v>
      </c>
      <c r="G110" s="19">
        <v>42.5</v>
      </c>
      <c r="H110" s="17">
        <v>0.02</v>
      </c>
      <c r="I110" s="18">
        <v>1</v>
      </c>
      <c r="J110" s="19">
        <v>41.5</v>
      </c>
    </row>
    <row r="111" spans="1:10" ht="25.5">
      <c r="A111" s="312"/>
      <c r="B111" s="10" t="s">
        <v>2198</v>
      </c>
      <c r="C111" s="85">
        <v>2010</v>
      </c>
      <c r="D111" s="9">
        <v>3.6483333333333334</v>
      </c>
      <c r="E111" s="17">
        <v>0.03</v>
      </c>
      <c r="F111" s="31">
        <v>0.54725</v>
      </c>
      <c r="G111" s="19">
        <v>3.1010833333333334</v>
      </c>
      <c r="H111" s="17">
        <v>0.02</v>
      </c>
      <c r="I111" s="18">
        <v>0.07296666666666667</v>
      </c>
      <c r="J111" s="19">
        <v>3.0281166666666666</v>
      </c>
    </row>
    <row r="112" spans="1:10" ht="38.25">
      <c r="A112" s="312"/>
      <c r="B112" s="10" t="s">
        <v>2199</v>
      </c>
      <c r="C112" s="85">
        <v>2010</v>
      </c>
      <c r="D112" s="9">
        <v>2.356666666666667</v>
      </c>
      <c r="E112" s="17">
        <v>0.03</v>
      </c>
      <c r="F112" s="31">
        <v>0.35350000000000004</v>
      </c>
      <c r="G112" s="19">
        <v>2.003166666666667</v>
      </c>
      <c r="H112" s="17">
        <v>0.02</v>
      </c>
      <c r="I112" s="18">
        <v>0.04713333333333334</v>
      </c>
      <c r="J112" s="19">
        <v>1.9560333333333337</v>
      </c>
    </row>
    <row r="113" spans="1:10" ht="38.25">
      <c r="A113" s="312"/>
      <c r="B113" s="10" t="s">
        <v>2200</v>
      </c>
      <c r="C113" s="85">
        <v>2010</v>
      </c>
      <c r="D113" s="9">
        <v>224</v>
      </c>
      <c r="E113" s="17">
        <v>0.03</v>
      </c>
      <c r="F113" s="31">
        <v>33.6</v>
      </c>
      <c r="G113" s="19">
        <v>190.4</v>
      </c>
      <c r="H113" s="17">
        <v>0.02</v>
      </c>
      <c r="I113" s="18">
        <v>4.48</v>
      </c>
      <c r="J113" s="19">
        <v>185.92000000000002</v>
      </c>
    </row>
    <row r="114" spans="1:10" ht="38.25">
      <c r="A114" s="312"/>
      <c r="B114" s="10" t="s">
        <v>2201</v>
      </c>
      <c r="C114" s="85">
        <v>2010</v>
      </c>
      <c r="D114" s="9">
        <v>81.39999999999999</v>
      </c>
      <c r="E114" s="17">
        <v>0.03</v>
      </c>
      <c r="F114" s="31">
        <v>12.209999999999997</v>
      </c>
      <c r="G114" s="19">
        <v>69.19</v>
      </c>
      <c r="H114" s="17">
        <v>0.02</v>
      </c>
      <c r="I114" s="18">
        <v>1.628</v>
      </c>
      <c r="J114" s="19">
        <v>67.562</v>
      </c>
    </row>
    <row r="115" spans="1:10" ht="38.25">
      <c r="A115" s="312"/>
      <c r="B115" s="10" t="s">
        <v>711</v>
      </c>
      <c r="C115" s="85">
        <v>2011</v>
      </c>
      <c r="D115" s="9">
        <v>180</v>
      </c>
      <c r="E115" s="17">
        <v>0.03</v>
      </c>
      <c r="F115" s="31">
        <v>21.599999999999998</v>
      </c>
      <c r="G115" s="19">
        <v>158.4</v>
      </c>
      <c r="H115" s="17">
        <v>0.02</v>
      </c>
      <c r="I115" s="18">
        <v>3.6</v>
      </c>
      <c r="J115" s="19">
        <v>154.8</v>
      </c>
    </row>
    <row r="116" spans="1:10" ht="25.5">
      <c r="A116" s="312"/>
      <c r="B116" s="10" t="s">
        <v>712</v>
      </c>
      <c r="C116" s="85">
        <v>2011</v>
      </c>
      <c r="D116" s="9">
        <v>96</v>
      </c>
      <c r="E116" s="17">
        <v>0.03</v>
      </c>
      <c r="F116" s="31">
        <v>11.52</v>
      </c>
      <c r="G116" s="19">
        <v>84.48</v>
      </c>
      <c r="H116" s="17">
        <v>0.02</v>
      </c>
      <c r="I116" s="18">
        <v>1.92</v>
      </c>
      <c r="J116" s="19">
        <v>82.56</v>
      </c>
    </row>
    <row r="117" spans="1:10" ht="25.5">
      <c r="A117" s="312"/>
      <c r="B117" s="10" t="s">
        <v>713</v>
      </c>
      <c r="C117" s="85">
        <v>2011</v>
      </c>
      <c r="D117" s="9">
        <v>102.85</v>
      </c>
      <c r="E117" s="17">
        <v>0.03</v>
      </c>
      <c r="F117" s="31">
        <v>12.341999999999999</v>
      </c>
      <c r="G117" s="19">
        <v>90.508</v>
      </c>
      <c r="H117" s="17">
        <v>0.02</v>
      </c>
      <c r="I117" s="18">
        <v>2.057</v>
      </c>
      <c r="J117" s="19">
        <v>88.451</v>
      </c>
    </row>
    <row r="118" spans="1:11" ht="38.25">
      <c r="A118" s="312"/>
      <c r="B118" s="10" t="s">
        <v>2202</v>
      </c>
      <c r="C118" s="85">
        <v>2011</v>
      </c>
      <c r="D118" s="9">
        <v>120</v>
      </c>
      <c r="E118" s="17">
        <v>0.03</v>
      </c>
      <c r="F118" s="31">
        <v>14.399999999999999</v>
      </c>
      <c r="G118" s="19">
        <v>105.6</v>
      </c>
      <c r="H118" s="17">
        <v>0.02</v>
      </c>
      <c r="I118" s="18">
        <v>2.4</v>
      </c>
      <c r="J118" s="19">
        <v>103.19999999999999</v>
      </c>
      <c r="K118" s="144"/>
    </row>
    <row r="119" spans="1:11" ht="38.25">
      <c r="A119" s="312"/>
      <c r="B119" s="10" t="s">
        <v>2203</v>
      </c>
      <c r="C119" s="85">
        <v>2011</v>
      </c>
      <c r="D119" s="9">
        <v>127.39</v>
      </c>
      <c r="E119" s="17">
        <v>0.03</v>
      </c>
      <c r="F119" s="31">
        <v>15.2868</v>
      </c>
      <c r="G119" s="19">
        <v>112.1032</v>
      </c>
      <c r="H119" s="17">
        <v>0.02</v>
      </c>
      <c r="I119" s="18">
        <v>2.5478</v>
      </c>
      <c r="J119" s="19">
        <v>109.5554</v>
      </c>
      <c r="K119" s="144"/>
    </row>
    <row r="120" spans="1:11" ht="89.25">
      <c r="A120" s="312"/>
      <c r="B120" s="10" t="s">
        <v>2204</v>
      </c>
      <c r="C120" s="85">
        <v>2011</v>
      </c>
      <c r="D120" s="9">
        <v>250</v>
      </c>
      <c r="E120" s="17">
        <v>0.03</v>
      </c>
      <c r="F120" s="31">
        <v>30</v>
      </c>
      <c r="G120" s="19">
        <v>220</v>
      </c>
      <c r="H120" s="17">
        <v>0.02</v>
      </c>
      <c r="I120" s="18">
        <v>5</v>
      </c>
      <c r="J120" s="19">
        <v>215</v>
      </c>
      <c r="K120" s="144"/>
    </row>
    <row r="121" spans="1:11" ht="63.75">
      <c r="A121" s="312"/>
      <c r="B121" s="10" t="s">
        <v>2205</v>
      </c>
      <c r="C121" s="85">
        <v>2012</v>
      </c>
      <c r="D121" s="9">
        <v>115</v>
      </c>
      <c r="E121" s="17">
        <v>0.03</v>
      </c>
      <c r="F121" s="31">
        <v>10.35</v>
      </c>
      <c r="G121" s="19">
        <v>104.65</v>
      </c>
      <c r="H121" s="17">
        <v>0.02</v>
      </c>
      <c r="I121" s="18">
        <v>2.3000000000000003</v>
      </c>
      <c r="J121" s="19">
        <v>102.35000000000001</v>
      </c>
      <c r="K121" s="144"/>
    </row>
    <row r="122" spans="1:11" ht="25.5">
      <c r="A122" s="312"/>
      <c r="B122" s="10" t="s">
        <v>1862</v>
      </c>
      <c r="C122" s="85">
        <v>2012</v>
      </c>
      <c r="D122" s="9">
        <v>101.47666666666667</v>
      </c>
      <c r="E122" s="17">
        <v>0.03</v>
      </c>
      <c r="F122" s="31">
        <v>9.1329</v>
      </c>
      <c r="G122" s="19">
        <v>92.34376666666668</v>
      </c>
      <c r="H122" s="17">
        <v>0.02</v>
      </c>
      <c r="I122" s="18">
        <v>2.0295333333333336</v>
      </c>
      <c r="J122" s="19">
        <v>90.31423333333335</v>
      </c>
      <c r="K122" s="144"/>
    </row>
    <row r="123" spans="1:11" ht="38.25">
      <c r="A123" s="312"/>
      <c r="B123" s="10" t="s">
        <v>2206</v>
      </c>
      <c r="C123" s="85">
        <v>2012</v>
      </c>
      <c r="D123" s="9">
        <v>52.5</v>
      </c>
      <c r="E123" s="17">
        <v>0.03</v>
      </c>
      <c r="F123" s="31">
        <v>4.725</v>
      </c>
      <c r="G123" s="19">
        <v>47.775</v>
      </c>
      <c r="H123" s="17">
        <v>0.02</v>
      </c>
      <c r="I123" s="18">
        <v>1.05</v>
      </c>
      <c r="J123" s="19">
        <v>46.725</v>
      </c>
      <c r="K123" s="144"/>
    </row>
    <row r="124" spans="1:11" ht="38.25">
      <c r="A124" s="312"/>
      <c r="B124" s="10" t="s">
        <v>2207</v>
      </c>
      <c r="C124" s="85">
        <v>2012</v>
      </c>
      <c r="D124" s="9">
        <v>233.33333333333334</v>
      </c>
      <c r="E124" s="17">
        <v>0.03</v>
      </c>
      <c r="F124" s="31">
        <v>21</v>
      </c>
      <c r="G124" s="19">
        <v>212.33333333333334</v>
      </c>
      <c r="H124" s="17">
        <v>0.02</v>
      </c>
      <c r="I124" s="18">
        <v>4.666666666666667</v>
      </c>
      <c r="J124" s="19">
        <v>207.66666666666669</v>
      </c>
      <c r="K124" s="144"/>
    </row>
    <row r="125" spans="1:11" ht="51">
      <c r="A125" s="312"/>
      <c r="B125" s="10" t="s">
        <v>2208</v>
      </c>
      <c r="C125" s="85">
        <v>2012</v>
      </c>
      <c r="D125" s="9">
        <v>250.02833333333334</v>
      </c>
      <c r="E125" s="17">
        <v>0.03</v>
      </c>
      <c r="F125" s="31">
        <v>22.50255</v>
      </c>
      <c r="G125" s="19">
        <v>227.52578333333332</v>
      </c>
      <c r="H125" s="17">
        <v>0.02</v>
      </c>
      <c r="I125" s="18">
        <v>5.000566666666667</v>
      </c>
      <c r="J125" s="19">
        <v>222.52521666666667</v>
      </c>
      <c r="K125" s="144"/>
    </row>
    <row r="126" spans="1:11" ht="51">
      <c r="A126" s="312"/>
      <c r="B126" s="10" t="s">
        <v>2209</v>
      </c>
      <c r="C126" s="85">
        <v>2012</v>
      </c>
      <c r="D126" s="9">
        <v>215.83333333333334</v>
      </c>
      <c r="E126" s="17">
        <v>0.03</v>
      </c>
      <c r="F126" s="31">
        <v>19.425</v>
      </c>
      <c r="G126" s="19">
        <v>196.40833333333333</v>
      </c>
      <c r="H126" s="17">
        <v>0.02</v>
      </c>
      <c r="I126" s="18">
        <v>4.316666666666667</v>
      </c>
      <c r="J126" s="19">
        <v>192.09166666666667</v>
      </c>
      <c r="K126" s="144"/>
    </row>
    <row r="127" spans="1:11" ht="38.25">
      <c r="A127" s="312"/>
      <c r="B127" s="10" t="s">
        <v>2210</v>
      </c>
      <c r="C127" s="85">
        <v>2012</v>
      </c>
      <c r="D127" s="9">
        <v>61.333333333333336</v>
      </c>
      <c r="E127" s="17">
        <v>0.03</v>
      </c>
      <c r="F127" s="31">
        <v>5.52</v>
      </c>
      <c r="G127" s="19">
        <v>55.81333333333333</v>
      </c>
      <c r="H127" s="17">
        <v>0.02</v>
      </c>
      <c r="I127" s="18">
        <v>1.2266666666666668</v>
      </c>
      <c r="J127" s="19">
        <v>54.586666666666666</v>
      </c>
      <c r="K127" s="144"/>
    </row>
    <row r="128" spans="1:10" ht="76.5">
      <c r="A128" s="312"/>
      <c r="B128" s="10" t="s">
        <v>2211</v>
      </c>
      <c r="C128" s="85">
        <v>2013</v>
      </c>
      <c r="D128" s="9">
        <v>233.33333333333334</v>
      </c>
      <c r="E128" s="17">
        <v>0.03</v>
      </c>
      <c r="F128" s="31">
        <v>14</v>
      </c>
      <c r="G128" s="19">
        <v>219.33333333333334</v>
      </c>
      <c r="H128" s="17">
        <v>0.02</v>
      </c>
      <c r="I128" s="18">
        <v>4.666666666666667</v>
      </c>
      <c r="J128" s="19">
        <v>214.66666666666669</v>
      </c>
    </row>
    <row r="129" spans="1:10" ht="51">
      <c r="A129" s="312"/>
      <c r="B129" s="10" t="s">
        <v>2212</v>
      </c>
      <c r="C129" s="85">
        <v>2013</v>
      </c>
      <c r="D129" s="9">
        <v>5583.333333333333</v>
      </c>
      <c r="E129" s="17">
        <v>0.03</v>
      </c>
      <c r="F129" s="31">
        <v>334.99999999999994</v>
      </c>
      <c r="G129" s="19">
        <v>5248.333333333333</v>
      </c>
      <c r="H129" s="17">
        <v>0.02</v>
      </c>
      <c r="I129" s="18">
        <v>111.66666666666666</v>
      </c>
      <c r="J129" s="19">
        <v>5136.666666666666</v>
      </c>
    </row>
    <row r="130" spans="1:10" ht="25.5">
      <c r="A130" s="312"/>
      <c r="B130" s="10" t="s">
        <v>2213</v>
      </c>
      <c r="C130" s="85">
        <v>2013</v>
      </c>
      <c r="D130" s="9">
        <v>36.300000000000004</v>
      </c>
      <c r="E130" s="17">
        <v>0.03</v>
      </c>
      <c r="F130" s="31">
        <v>2.1780000000000004</v>
      </c>
      <c r="G130" s="19">
        <v>34.12200000000001</v>
      </c>
      <c r="H130" s="17">
        <v>0.02</v>
      </c>
      <c r="I130" s="18">
        <v>0.7260000000000001</v>
      </c>
      <c r="J130" s="19">
        <v>33.39600000000001</v>
      </c>
    </row>
    <row r="131" spans="1:10" ht="38.25">
      <c r="A131" s="312"/>
      <c r="B131" s="10" t="s">
        <v>2214</v>
      </c>
      <c r="C131" s="85">
        <v>2013</v>
      </c>
      <c r="D131" s="9">
        <v>833.3333333333334</v>
      </c>
      <c r="E131" s="17">
        <v>0.03</v>
      </c>
      <c r="F131" s="31">
        <v>50</v>
      </c>
      <c r="G131" s="19">
        <v>783.3333333333334</v>
      </c>
      <c r="H131" s="17">
        <v>0.02</v>
      </c>
      <c r="I131" s="18">
        <v>16.666666666666668</v>
      </c>
      <c r="J131" s="19">
        <v>766.6666666666667</v>
      </c>
    </row>
    <row r="132" spans="1:10" ht="38.25">
      <c r="A132" s="312"/>
      <c r="B132" s="10" t="s">
        <v>2215</v>
      </c>
      <c r="C132" s="85">
        <v>2013</v>
      </c>
      <c r="D132" s="9">
        <v>187.58</v>
      </c>
      <c r="E132" s="17">
        <v>0.03</v>
      </c>
      <c r="F132" s="31">
        <v>11.2548</v>
      </c>
      <c r="G132" s="19">
        <v>176.32520000000002</v>
      </c>
      <c r="H132" s="17">
        <v>0.02</v>
      </c>
      <c r="I132" s="18">
        <v>3.7516000000000003</v>
      </c>
      <c r="J132" s="19">
        <v>172.57360000000003</v>
      </c>
    </row>
    <row r="133" spans="1:10" ht="38.25">
      <c r="A133" s="312"/>
      <c r="B133" s="10" t="s">
        <v>2215</v>
      </c>
      <c r="C133" s="85">
        <v>2013</v>
      </c>
      <c r="D133" s="9">
        <v>279.9483333333333</v>
      </c>
      <c r="E133" s="17">
        <v>0.03</v>
      </c>
      <c r="F133" s="31">
        <v>16.796899999999997</v>
      </c>
      <c r="G133" s="19">
        <v>263.15143333333333</v>
      </c>
      <c r="H133" s="17">
        <v>0.02</v>
      </c>
      <c r="I133" s="18">
        <v>5.598966666666667</v>
      </c>
      <c r="J133" s="19">
        <v>257.55246666666665</v>
      </c>
    </row>
    <row r="134" spans="1:10" ht="38.25">
      <c r="A134" s="312"/>
      <c r="B134" s="10" t="s">
        <v>2215</v>
      </c>
      <c r="C134" s="85">
        <v>2013</v>
      </c>
      <c r="D134" s="9">
        <v>1.6383333333333334</v>
      </c>
      <c r="E134" s="17">
        <v>0.03</v>
      </c>
      <c r="F134" s="31">
        <v>0.0983</v>
      </c>
      <c r="G134" s="19">
        <v>1.5400333333333334</v>
      </c>
      <c r="H134" s="17">
        <v>0.02</v>
      </c>
      <c r="I134" s="18">
        <v>0.032766666666666666</v>
      </c>
      <c r="J134" s="19">
        <v>1.5072666666666668</v>
      </c>
    </row>
    <row r="135" spans="1:10" ht="25.5">
      <c r="A135" s="312"/>
      <c r="B135" s="10" t="s">
        <v>2216</v>
      </c>
      <c r="C135" s="85">
        <v>2013</v>
      </c>
      <c r="D135" s="9">
        <v>62.57833333333334</v>
      </c>
      <c r="E135" s="17">
        <v>0.03</v>
      </c>
      <c r="F135" s="31">
        <v>3.7547</v>
      </c>
      <c r="G135" s="19">
        <v>58.82363333333334</v>
      </c>
      <c r="H135" s="17">
        <v>0.02</v>
      </c>
      <c r="I135" s="18">
        <v>1.251566666666667</v>
      </c>
      <c r="J135" s="19">
        <v>57.57206666666667</v>
      </c>
    </row>
    <row r="136" spans="1:10" ht="38.25">
      <c r="A136" s="312"/>
      <c r="B136" s="10" t="s">
        <v>2217</v>
      </c>
      <c r="C136" s="85">
        <v>2013</v>
      </c>
      <c r="D136" s="9">
        <v>23.156666666666666</v>
      </c>
      <c r="E136" s="17">
        <v>0.03</v>
      </c>
      <c r="F136" s="31">
        <v>1.3894</v>
      </c>
      <c r="G136" s="19">
        <v>21.767266666666668</v>
      </c>
      <c r="H136" s="17">
        <v>0.02</v>
      </c>
      <c r="I136" s="18">
        <v>0.46313333333333334</v>
      </c>
      <c r="J136" s="19">
        <v>21.304133333333336</v>
      </c>
    </row>
    <row r="137" spans="1:10" ht="38.25">
      <c r="A137" s="312"/>
      <c r="B137" s="10" t="s">
        <v>2217</v>
      </c>
      <c r="C137" s="85">
        <v>2013</v>
      </c>
      <c r="D137" s="9">
        <v>20.03</v>
      </c>
      <c r="E137" s="17">
        <v>0.03</v>
      </c>
      <c r="F137" s="31">
        <v>1.2018</v>
      </c>
      <c r="G137" s="19">
        <v>18.828200000000002</v>
      </c>
      <c r="H137" s="17">
        <v>0.02</v>
      </c>
      <c r="I137" s="18">
        <v>0.4006</v>
      </c>
      <c r="J137" s="19">
        <v>18.4276</v>
      </c>
    </row>
    <row r="138" spans="1:10" ht="38.25">
      <c r="A138" s="312"/>
      <c r="B138" s="10" t="s">
        <v>2217</v>
      </c>
      <c r="C138" s="85">
        <v>2013</v>
      </c>
      <c r="D138" s="9">
        <v>72.11166666666666</v>
      </c>
      <c r="E138" s="17">
        <v>0.03</v>
      </c>
      <c r="F138" s="31">
        <v>4.3267</v>
      </c>
      <c r="G138" s="19">
        <v>67.78496666666666</v>
      </c>
      <c r="H138" s="17">
        <v>0.02</v>
      </c>
      <c r="I138" s="18">
        <v>1.4422333333333333</v>
      </c>
      <c r="J138" s="19">
        <v>66.34273333333333</v>
      </c>
    </row>
    <row r="139" spans="1:10" ht="25.5">
      <c r="A139" s="312"/>
      <c r="B139" s="10" t="s">
        <v>2218</v>
      </c>
      <c r="C139" s="85">
        <v>2013</v>
      </c>
      <c r="D139" s="9">
        <v>40.333333333333336</v>
      </c>
      <c r="E139" s="17">
        <v>0.03</v>
      </c>
      <c r="F139" s="31">
        <v>2.42</v>
      </c>
      <c r="G139" s="19">
        <v>37.913333333333334</v>
      </c>
      <c r="H139" s="17">
        <v>0.02</v>
      </c>
      <c r="I139" s="18">
        <v>0.8066666666666668</v>
      </c>
      <c r="J139" s="19">
        <v>37.10666666666667</v>
      </c>
    </row>
    <row r="140" spans="1:11" ht="102">
      <c r="A140" s="312"/>
      <c r="B140" s="10" t="s">
        <v>2219</v>
      </c>
      <c r="C140" s="85">
        <v>2014</v>
      </c>
      <c r="D140" s="9">
        <v>36.6</v>
      </c>
      <c r="E140" s="17">
        <v>0.03</v>
      </c>
      <c r="F140" s="31">
        <v>1.098</v>
      </c>
      <c r="G140" s="19">
        <v>35.502</v>
      </c>
      <c r="H140" s="17">
        <v>0.02</v>
      </c>
      <c r="I140" s="18">
        <v>0.7320000000000001</v>
      </c>
      <c r="J140" s="19">
        <v>34.77</v>
      </c>
      <c r="K140" s="144"/>
    </row>
    <row r="141" spans="1:11" ht="114.75">
      <c r="A141" s="312"/>
      <c r="B141" s="10" t="s">
        <v>2220</v>
      </c>
      <c r="C141" s="85">
        <v>2014</v>
      </c>
      <c r="D141" s="9">
        <v>181.625</v>
      </c>
      <c r="E141" s="17">
        <v>0.03</v>
      </c>
      <c r="F141" s="31">
        <v>5.4487499999999995</v>
      </c>
      <c r="G141" s="19">
        <v>176.17625</v>
      </c>
      <c r="H141" s="17">
        <v>0.02</v>
      </c>
      <c r="I141" s="18">
        <v>3.6325000000000003</v>
      </c>
      <c r="J141" s="19">
        <v>172.54375000000002</v>
      </c>
      <c r="K141" s="144"/>
    </row>
    <row r="142" spans="1:11" ht="102">
      <c r="A142" s="312"/>
      <c r="B142" s="10" t="s">
        <v>2221</v>
      </c>
      <c r="C142" s="85">
        <v>2014</v>
      </c>
      <c r="D142" s="9">
        <v>194.54166666666666</v>
      </c>
      <c r="E142" s="17">
        <v>0.03</v>
      </c>
      <c r="F142" s="31">
        <v>5.83625</v>
      </c>
      <c r="G142" s="19">
        <v>188.70541666666665</v>
      </c>
      <c r="H142" s="17">
        <v>0.02</v>
      </c>
      <c r="I142" s="18">
        <v>3.890833333333333</v>
      </c>
      <c r="J142" s="19">
        <v>184.8145833333333</v>
      </c>
      <c r="K142" s="144"/>
    </row>
    <row r="143" spans="1:11" ht="127.5">
      <c r="A143" s="312"/>
      <c r="B143" s="10" t="s">
        <v>2222</v>
      </c>
      <c r="C143" s="85">
        <v>2014</v>
      </c>
      <c r="D143" s="9">
        <v>205.26166666666666</v>
      </c>
      <c r="E143" s="17">
        <v>0.03</v>
      </c>
      <c r="F143" s="31">
        <v>6.15785</v>
      </c>
      <c r="G143" s="19">
        <v>199.10381666666666</v>
      </c>
      <c r="H143" s="17">
        <v>0.02</v>
      </c>
      <c r="I143" s="18">
        <v>4.1052333333333335</v>
      </c>
      <c r="J143" s="19">
        <v>194.99858333333333</v>
      </c>
      <c r="K143" s="144"/>
    </row>
    <row r="144" spans="1:11" ht="114.75">
      <c r="A144" s="312"/>
      <c r="B144" s="10" t="s">
        <v>2223</v>
      </c>
      <c r="C144" s="85">
        <v>2014</v>
      </c>
      <c r="D144" s="9">
        <v>43.071666666666665</v>
      </c>
      <c r="E144" s="17">
        <v>0.03</v>
      </c>
      <c r="F144" s="31">
        <v>1.29215</v>
      </c>
      <c r="G144" s="19">
        <v>41.779516666666666</v>
      </c>
      <c r="H144" s="17">
        <v>0.02</v>
      </c>
      <c r="I144" s="18">
        <v>0.8614333333333333</v>
      </c>
      <c r="J144" s="19">
        <v>40.918083333333335</v>
      </c>
      <c r="K144" s="144"/>
    </row>
    <row r="145" spans="1:11" ht="102">
      <c r="A145" s="312"/>
      <c r="B145" s="10" t="s">
        <v>2224</v>
      </c>
      <c r="C145" s="85">
        <v>2014</v>
      </c>
      <c r="D145" s="9">
        <v>129.16666666666666</v>
      </c>
      <c r="E145" s="17">
        <v>0.03</v>
      </c>
      <c r="F145" s="31">
        <v>3.8749999999999996</v>
      </c>
      <c r="G145" s="19">
        <v>125.29166666666666</v>
      </c>
      <c r="H145" s="17">
        <v>0.02</v>
      </c>
      <c r="I145" s="18">
        <v>2.583333333333333</v>
      </c>
      <c r="J145" s="19">
        <v>122.70833333333333</v>
      </c>
      <c r="K145" s="144"/>
    </row>
    <row r="146" spans="1:11" ht="76.5">
      <c r="A146" s="312"/>
      <c r="B146" s="10" t="s">
        <v>2225</v>
      </c>
      <c r="C146" s="85">
        <v>2014</v>
      </c>
      <c r="D146" s="9">
        <v>29.241666666666664</v>
      </c>
      <c r="E146" s="17">
        <v>0.03</v>
      </c>
      <c r="F146" s="31">
        <v>0.8772499999999999</v>
      </c>
      <c r="G146" s="19">
        <v>28.364416666666664</v>
      </c>
      <c r="H146" s="17">
        <v>0.02</v>
      </c>
      <c r="I146" s="18">
        <v>0.5848333333333333</v>
      </c>
      <c r="J146" s="19">
        <v>27.77958333333333</v>
      </c>
      <c r="K146" s="144"/>
    </row>
    <row r="147" spans="1:10" ht="76.5">
      <c r="A147" s="312"/>
      <c r="B147" s="10" t="s">
        <v>2226</v>
      </c>
      <c r="C147" s="85">
        <v>2015</v>
      </c>
      <c r="D147" s="9">
        <v>54</v>
      </c>
      <c r="E147" s="17">
        <v>0.03</v>
      </c>
      <c r="F147" s="31">
        <v>0</v>
      </c>
      <c r="G147" s="19">
        <v>54</v>
      </c>
      <c r="H147" s="17">
        <v>0.02</v>
      </c>
      <c r="I147" s="18">
        <v>1.08</v>
      </c>
      <c r="J147" s="19">
        <v>52.92</v>
      </c>
    </row>
    <row r="148" spans="1:10" ht="51">
      <c r="A148" s="312"/>
      <c r="B148" s="10" t="s">
        <v>2227</v>
      </c>
      <c r="C148" s="85">
        <v>2015</v>
      </c>
      <c r="D148" s="9">
        <v>416.6666666666667</v>
      </c>
      <c r="E148" s="17">
        <v>0.03</v>
      </c>
      <c r="F148" s="31">
        <v>0</v>
      </c>
      <c r="G148" s="19">
        <v>416.6666666666667</v>
      </c>
      <c r="H148" s="17">
        <v>0.02</v>
      </c>
      <c r="I148" s="18">
        <v>8.333333333333334</v>
      </c>
      <c r="J148" s="19">
        <v>408.33333333333337</v>
      </c>
    </row>
    <row r="149" spans="1:10" ht="51">
      <c r="A149" s="312"/>
      <c r="B149" s="10" t="s">
        <v>708</v>
      </c>
      <c r="C149" s="85">
        <v>2015</v>
      </c>
      <c r="D149" s="9">
        <v>150.67</v>
      </c>
      <c r="E149" s="17">
        <v>0.03</v>
      </c>
      <c r="F149" s="31">
        <v>0</v>
      </c>
      <c r="G149" s="19">
        <v>150.67</v>
      </c>
      <c r="H149" s="17">
        <v>0.02</v>
      </c>
      <c r="I149" s="18">
        <v>3.0134</v>
      </c>
      <c r="J149" s="19">
        <v>147.6566</v>
      </c>
    </row>
    <row r="150" spans="1:10" ht="25.5">
      <c r="A150" s="312"/>
      <c r="B150" s="10" t="s">
        <v>715</v>
      </c>
      <c r="C150" s="85">
        <v>2015</v>
      </c>
      <c r="D150" s="9">
        <v>195.2</v>
      </c>
      <c r="E150" s="17">
        <v>0.03</v>
      </c>
      <c r="F150" s="31">
        <v>0</v>
      </c>
      <c r="G150" s="19">
        <v>195.2</v>
      </c>
      <c r="H150" s="17">
        <v>0.02</v>
      </c>
      <c r="I150" s="18">
        <v>3.904</v>
      </c>
      <c r="J150" s="19">
        <v>191.296</v>
      </c>
    </row>
    <row r="151" spans="1:10" ht="12.75">
      <c r="A151" s="312"/>
      <c r="B151" s="314" t="s">
        <v>610</v>
      </c>
      <c r="C151" s="314"/>
      <c r="D151" s="30">
        <v>251059.53500000003</v>
      </c>
      <c r="E151" s="29"/>
      <c r="F151" s="30">
        <v>61825.59239999997</v>
      </c>
      <c r="G151" s="30">
        <v>189233.9426</v>
      </c>
      <c r="H151" s="24"/>
      <c r="I151" s="30">
        <v>5021.190699999999</v>
      </c>
      <c r="J151" s="30">
        <v>184212.75189999997</v>
      </c>
    </row>
    <row r="152" spans="1:10" ht="12.75">
      <c r="A152" s="311"/>
      <c r="B152" s="311"/>
      <c r="C152" s="311"/>
      <c r="D152" s="311"/>
      <c r="E152" s="311"/>
      <c r="F152" s="311"/>
      <c r="G152" s="311"/>
      <c r="H152" s="311"/>
      <c r="I152" s="311"/>
      <c r="J152" s="311"/>
    </row>
    <row r="153" spans="1:10" ht="12.75">
      <c r="A153" s="312" t="s">
        <v>611</v>
      </c>
      <c r="B153" s="310" t="s">
        <v>612</v>
      </c>
      <c r="C153" s="310"/>
      <c r="D153" s="28">
        <v>212497.32</v>
      </c>
      <c r="E153" s="17">
        <v>0.03</v>
      </c>
      <c r="F153" s="18">
        <v>31874.598</v>
      </c>
      <c r="G153" s="19">
        <v>180622.722</v>
      </c>
      <c r="H153" s="17">
        <v>0.03</v>
      </c>
      <c r="I153" s="18">
        <v>6374.9196</v>
      </c>
      <c r="J153" s="20">
        <v>174247.80240000002</v>
      </c>
    </row>
    <row r="154" spans="1:10" ht="12.75">
      <c r="A154" s="312"/>
      <c r="B154" s="310" t="s">
        <v>613</v>
      </c>
      <c r="C154" s="310"/>
      <c r="D154" s="28">
        <v>19383.17</v>
      </c>
      <c r="E154" s="29"/>
      <c r="F154" s="18">
        <v>14920.946699999999</v>
      </c>
      <c r="G154" s="19">
        <v>4462.2233000000015</v>
      </c>
      <c r="H154" s="29"/>
      <c r="I154" s="18">
        <v>387.66339999999997</v>
      </c>
      <c r="J154" s="19">
        <v>4074.5599000000007</v>
      </c>
    </row>
    <row r="155" spans="1:10" ht="12.75">
      <c r="A155" s="312"/>
      <c r="B155" s="310" t="s">
        <v>614</v>
      </c>
      <c r="C155" s="310"/>
      <c r="D155" s="28">
        <v>34566.06</v>
      </c>
      <c r="E155" s="29"/>
      <c r="F155" s="18">
        <v>15151.605599999999</v>
      </c>
      <c r="G155" s="19">
        <v>19414.4544</v>
      </c>
      <c r="H155" s="29"/>
      <c r="I155" s="18">
        <v>691.3212000000001</v>
      </c>
      <c r="J155" s="19">
        <v>18723.1332</v>
      </c>
    </row>
    <row r="156" spans="1:10" ht="12.75">
      <c r="A156" s="312"/>
      <c r="B156" s="310" t="s">
        <v>619</v>
      </c>
      <c r="C156" s="310"/>
      <c r="D156" s="28">
        <v>251059.53500000003</v>
      </c>
      <c r="E156" s="29"/>
      <c r="F156" s="28">
        <v>61825.59239999997</v>
      </c>
      <c r="G156" s="28">
        <v>189233.9426</v>
      </c>
      <c r="H156" s="29"/>
      <c r="I156" s="18">
        <v>5021.190699999999</v>
      </c>
      <c r="J156" s="19">
        <v>184212.75189999997</v>
      </c>
    </row>
    <row r="157" spans="1:10" ht="12.75">
      <c r="A157" s="312"/>
      <c r="B157" s="310" t="s">
        <v>178</v>
      </c>
      <c r="C157" s="310"/>
      <c r="D157" s="29"/>
      <c r="E157" s="29"/>
      <c r="F157" s="29"/>
      <c r="G157" s="29"/>
      <c r="H157" s="18">
        <v>804.58</v>
      </c>
      <c r="I157" s="18">
        <v>0</v>
      </c>
      <c r="J157" s="19">
        <v>804.58</v>
      </c>
    </row>
    <row r="158" spans="1:10" ht="12.75">
      <c r="A158" s="312"/>
      <c r="B158" s="314" t="s">
        <v>584</v>
      </c>
      <c r="C158" s="314"/>
      <c r="D158" s="30">
        <v>517506.085</v>
      </c>
      <c r="E158" s="29"/>
      <c r="F158" s="30">
        <v>123772.74269999997</v>
      </c>
      <c r="G158" s="30">
        <v>393733.3423</v>
      </c>
      <c r="H158" s="30">
        <v>804.58</v>
      </c>
      <c r="I158" s="30">
        <v>12475.0949</v>
      </c>
      <c r="J158" s="30">
        <v>382062.8274</v>
      </c>
    </row>
    <row r="159" spans="1:9" ht="12.75">
      <c r="A159" s="33"/>
      <c r="B159" s="34"/>
      <c r="C159" s="34"/>
      <c r="D159" s="35"/>
      <c r="E159" s="35"/>
      <c r="F159" s="36"/>
      <c r="G159" s="36"/>
      <c r="H159" s="36"/>
      <c r="I159" s="36"/>
    </row>
    <row r="160" spans="1:10" ht="12.75">
      <c r="A160" s="313" t="s">
        <v>620</v>
      </c>
      <c r="B160" s="313"/>
      <c r="C160" s="313"/>
      <c r="D160" s="313"/>
      <c r="E160" s="313"/>
      <c r="F160" s="313"/>
      <c r="G160" s="313"/>
      <c r="H160" s="313"/>
      <c r="I160" s="313"/>
      <c r="J160" s="313"/>
    </row>
    <row r="161" spans="1:10" ht="12.75">
      <c r="A161" s="309"/>
      <c r="B161" s="309"/>
      <c r="C161" s="309"/>
      <c r="D161" s="309"/>
      <c r="E161" s="309"/>
      <c r="F161" s="309"/>
      <c r="G161" s="309"/>
      <c r="H161" s="309"/>
      <c r="I161" s="309"/>
      <c r="J161" s="309"/>
    </row>
    <row r="162" spans="1:10" ht="12.75">
      <c r="A162" s="309"/>
      <c r="B162" s="309"/>
      <c r="C162" s="309"/>
      <c r="D162" s="309"/>
      <c r="E162" s="309"/>
      <c r="F162" s="309"/>
      <c r="G162" s="309"/>
      <c r="H162" s="309"/>
      <c r="I162" s="309"/>
      <c r="J162" s="309"/>
    </row>
    <row r="163" spans="1:10" ht="12.75">
      <c r="A163" s="309"/>
      <c r="B163" s="309"/>
      <c r="C163" s="309"/>
      <c r="D163" s="309"/>
      <c r="E163" s="309"/>
      <c r="F163" s="309"/>
      <c r="G163" s="309"/>
      <c r="H163" s="309"/>
      <c r="I163" s="309"/>
      <c r="J163" s="309"/>
    </row>
    <row r="164" spans="1:10" ht="12.75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</row>
    <row r="165" spans="1:10" ht="12.75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</row>
  </sheetData>
  <sheetProtection/>
  <mergeCells count="36">
    <mergeCell ref="B158:C158"/>
    <mergeCell ref="A160:J160"/>
    <mergeCell ref="A161:J165"/>
    <mergeCell ref="A38:J38"/>
    <mergeCell ref="A39:A151"/>
    <mergeCell ref="B151:C151"/>
    <mergeCell ref="A152:J152"/>
    <mergeCell ref="A153:A158"/>
    <mergeCell ref="B153:C153"/>
    <mergeCell ref="B154:C154"/>
    <mergeCell ref="B155:C155"/>
    <mergeCell ref="B156:C156"/>
    <mergeCell ref="B157:C157"/>
    <mergeCell ref="A17:J17"/>
    <mergeCell ref="A18:A22"/>
    <mergeCell ref="B22:C22"/>
    <mergeCell ref="A23:J23"/>
    <mergeCell ref="A24:A37"/>
    <mergeCell ref="B37:C37"/>
    <mergeCell ref="A12:A16"/>
    <mergeCell ref="B16:C16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3">
      <selection activeCell="A25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2866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2353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2867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3.25">
      <c r="A13" s="317"/>
      <c r="B13" s="268" t="s">
        <v>2080</v>
      </c>
      <c r="C13" s="12">
        <v>1980</v>
      </c>
      <c r="D13" s="16">
        <v>154937.07</v>
      </c>
      <c r="E13" s="17">
        <v>0.03</v>
      </c>
      <c r="F13" s="18">
        <v>154937.07</v>
      </c>
      <c r="G13" s="19">
        <v>0</v>
      </c>
      <c r="H13" s="17">
        <v>0.02</v>
      </c>
      <c r="I13" s="18">
        <v>0</v>
      </c>
      <c r="J13" s="20">
        <v>0</v>
      </c>
    </row>
    <row r="14" spans="1:10" ht="23.25">
      <c r="A14" s="317"/>
      <c r="B14" s="268" t="s">
        <v>2086</v>
      </c>
      <c r="C14" s="12">
        <v>1987</v>
      </c>
      <c r="D14" s="16">
        <v>9612.66</v>
      </c>
      <c r="E14" s="17">
        <v>0.03</v>
      </c>
      <c r="F14" s="18">
        <v>8074.634399999999</v>
      </c>
      <c r="G14" s="19">
        <v>1538.0256000000008</v>
      </c>
      <c r="H14" s="17">
        <v>0.02</v>
      </c>
      <c r="I14" s="18">
        <v>192.2532</v>
      </c>
      <c r="J14" s="20">
        <v>1345.7724000000007</v>
      </c>
    </row>
    <row r="15" spans="1:10" ht="34.5">
      <c r="A15" s="317"/>
      <c r="B15" s="268" t="s">
        <v>2087</v>
      </c>
      <c r="C15" s="12">
        <v>1989</v>
      </c>
      <c r="D15" s="16">
        <v>4605.94</v>
      </c>
      <c r="E15" s="17">
        <v>0.03</v>
      </c>
      <c r="F15" s="18">
        <v>3592.6331999999993</v>
      </c>
      <c r="G15" s="19">
        <v>1013.3068000000003</v>
      </c>
      <c r="H15" s="17">
        <v>0.02</v>
      </c>
      <c r="I15" s="18">
        <v>92.1188</v>
      </c>
      <c r="J15" s="20">
        <v>921.1880000000003</v>
      </c>
    </row>
    <row r="16" spans="1:10" ht="34.5">
      <c r="A16" s="317"/>
      <c r="B16" s="268" t="s">
        <v>2088</v>
      </c>
      <c r="C16" s="12">
        <v>1994</v>
      </c>
      <c r="D16" s="16">
        <v>5164.57</v>
      </c>
      <c r="E16" s="17">
        <v>0.03</v>
      </c>
      <c r="F16" s="18">
        <v>3253.6791</v>
      </c>
      <c r="G16" s="19">
        <v>1910.8908999999999</v>
      </c>
      <c r="H16" s="17">
        <v>0.02</v>
      </c>
      <c r="I16" s="18">
        <v>103.2914</v>
      </c>
      <c r="J16" s="20">
        <v>1807.5994999999998</v>
      </c>
    </row>
    <row r="17" spans="1:10" ht="12.75">
      <c r="A17" s="318"/>
      <c r="B17" s="304" t="s">
        <v>603</v>
      </c>
      <c r="C17" s="305"/>
      <c r="D17" s="23">
        <v>174320.24000000002</v>
      </c>
      <c r="E17" s="24"/>
      <c r="F17" s="23">
        <v>169858.01670000004</v>
      </c>
      <c r="G17" s="23">
        <v>4462.2233000000015</v>
      </c>
      <c r="H17" s="24"/>
      <c r="I17" s="23">
        <v>387.66339999999997</v>
      </c>
      <c r="J17" s="23">
        <v>4074.5599000000007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34.5">
      <c r="A20" s="317"/>
      <c r="B20" s="268" t="s">
        <v>2089</v>
      </c>
      <c r="C20" s="12">
        <v>1999</v>
      </c>
      <c r="D20" s="16">
        <v>13247.26</v>
      </c>
      <c r="E20" s="17">
        <v>0.03</v>
      </c>
      <c r="F20" s="18">
        <v>6358.6848</v>
      </c>
      <c r="G20" s="19">
        <v>6888.5752</v>
      </c>
      <c r="H20" s="17">
        <v>0.02</v>
      </c>
      <c r="I20" s="18">
        <v>264.9452</v>
      </c>
      <c r="J20" s="20">
        <v>6623.63</v>
      </c>
    </row>
    <row r="21" spans="1:10" ht="34.5">
      <c r="A21" s="317"/>
      <c r="B21" s="268" t="s">
        <v>2090</v>
      </c>
      <c r="C21" s="12">
        <v>2001</v>
      </c>
      <c r="D21" s="16">
        <v>15952.96</v>
      </c>
      <c r="E21" s="17">
        <v>0.03</v>
      </c>
      <c r="F21" s="18">
        <v>6700.2432</v>
      </c>
      <c r="G21" s="19">
        <v>9252.716799999998</v>
      </c>
      <c r="H21" s="17">
        <v>0.02</v>
      </c>
      <c r="I21" s="18">
        <v>319.0592</v>
      </c>
      <c r="J21" s="20">
        <v>8933.657599999999</v>
      </c>
    </row>
    <row r="22" spans="1:10" ht="34.5">
      <c r="A22" s="317"/>
      <c r="B22" s="268" t="s">
        <v>2091</v>
      </c>
      <c r="C22" s="12">
        <v>2002</v>
      </c>
      <c r="D22" s="16">
        <v>5365.84</v>
      </c>
      <c r="E22" s="17">
        <v>0.03</v>
      </c>
      <c r="F22" s="18">
        <v>2092.6776</v>
      </c>
      <c r="G22" s="19">
        <v>3273.1624</v>
      </c>
      <c r="H22" s="17">
        <v>0.02</v>
      </c>
      <c r="I22" s="18">
        <v>107.3168</v>
      </c>
      <c r="J22" s="20">
        <v>3165.8456</v>
      </c>
    </row>
    <row r="23" spans="1:10" ht="12.75">
      <c r="A23" s="317"/>
      <c r="B23" s="319" t="s">
        <v>607</v>
      </c>
      <c r="C23" s="320"/>
      <c r="D23" s="82">
        <v>34566.06</v>
      </c>
      <c r="E23" s="83"/>
      <c r="F23" s="82">
        <v>15151.605599999999</v>
      </c>
      <c r="G23" s="82">
        <v>19414.4544</v>
      </c>
      <c r="H23" s="83"/>
      <c r="I23" s="82">
        <v>691.3212000000001</v>
      </c>
      <c r="J23" s="82">
        <v>18723.1332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40.5">
      <c r="A26" s="317"/>
      <c r="B26" s="26" t="s">
        <v>2228</v>
      </c>
      <c r="C26" s="27">
        <v>2016</v>
      </c>
      <c r="D26" s="28">
        <v>28.326666666666668</v>
      </c>
      <c r="E26" s="29"/>
      <c r="F26" s="29"/>
      <c r="G26" s="29"/>
      <c r="H26" s="17">
        <v>0</v>
      </c>
      <c r="I26" s="18">
        <v>0</v>
      </c>
      <c r="J26" s="20">
        <v>28.326666666666668</v>
      </c>
    </row>
    <row r="27" spans="1:10" ht="67.5">
      <c r="A27" s="317"/>
      <c r="B27" s="26" t="s">
        <v>2229</v>
      </c>
      <c r="C27" s="27">
        <v>2016</v>
      </c>
      <c r="D27" s="28">
        <v>75.835</v>
      </c>
      <c r="E27" s="29"/>
      <c r="F27" s="29"/>
      <c r="G27" s="29"/>
      <c r="H27" s="17">
        <v>0</v>
      </c>
      <c r="I27" s="18">
        <v>0</v>
      </c>
      <c r="J27" s="20">
        <v>75.835</v>
      </c>
    </row>
    <row r="28" spans="1:10" ht="27">
      <c r="A28" s="317"/>
      <c r="B28" s="26" t="s">
        <v>2230</v>
      </c>
      <c r="C28" s="27">
        <v>2016</v>
      </c>
      <c r="D28" s="28">
        <v>5.6816666666666675</v>
      </c>
      <c r="E28" s="29"/>
      <c r="F28" s="29"/>
      <c r="G28" s="29"/>
      <c r="H28" s="17">
        <v>0</v>
      </c>
      <c r="I28" s="18">
        <v>0</v>
      </c>
      <c r="J28" s="20">
        <v>5.6816666666666675</v>
      </c>
    </row>
    <row r="29" spans="1:10" ht="40.5">
      <c r="A29" s="317"/>
      <c r="B29" s="26" t="s">
        <v>2231</v>
      </c>
      <c r="C29" s="27">
        <v>2016</v>
      </c>
      <c r="D29" s="28">
        <v>4.735</v>
      </c>
      <c r="E29" s="29"/>
      <c r="F29" s="29"/>
      <c r="G29" s="29"/>
      <c r="H29" s="17">
        <v>0</v>
      </c>
      <c r="I29" s="18">
        <v>0</v>
      </c>
      <c r="J29" s="20">
        <v>4.735</v>
      </c>
    </row>
    <row r="30" spans="1:10" ht="27">
      <c r="A30" s="317"/>
      <c r="B30" s="26" t="s">
        <v>2232</v>
      </c>
      <c r="C30" s="27">
        <v>2016</v>
      </c>
      <c r="D30" s="28">
        <v>36.6</v>
      </c>
      <c r="E30" s="29"/>
      <c r="F30" s="29"/>
      <c r="G30" s="29"/>
      <c r="H30" s="17">
        <v>0</v>
      </c>
      <c r="I30" s="18">
        <v>0</v>
      </c>
      <c r="J30" s="20">
        <v>36.6</v>
      </c>
    </row>
    <row r="31" spans="1:10" ht="40.5">
      <c r="A31" s="317"/>
      <c r="B31" s="26" t="s">
        <v>2233</v>
      </c>
      <c r="C31" s="27">
        <v>2016</v>
      </c>
      <c r="D31" s="28">
        <v>41.48</v>
      </c>
      <c r="E31" s="29"/>
      <c r="F31" s="29"/>
      <c r="G31" s="29"/>
      <c r="H31" s="17">
        <v>0</v>
      </c>
      <c r="I31" s="18">
        <v>0</v>
      </c>
      <c r="J31" s="20">
        <v>41.48</v>
      </c>
    </row>
    <row r="32" spans="1:10" ht="40.5">
      <c r="A32" s="317"/>
      <c r="B32" s="26" t="s">
        <v>2234</v>
      </c>
      <c r="C32" s="27">
        <v>2016</v>
      </c>
      <c r="D32" s="28">
        <v>39.65</v>
      </c>
      <c r="E32" s="29"/>
      <c r="F32" s="29"/>
      <c r="G32" s="29"/>
      <c r="H32" s="17">
        <v>0</v>
      </c>
      <c r="I32" s="18">
        <v>0</v>
      </c>
      <c r="J32" s="20">
        <v>39.65</v>
      </c>
    </row>
    <row r="33" spans="1:10" ht="27">
      <c r="A33" s="317"/>
      <c r="B33" s="26" t="s">
        <v>2235</v>
      </c>
      <c r="C33" s="27">
        <v>2016</v>
      </c>
      <c r="D33" s="28">
        <v>37.61666666666667</v>
      </c>
      <c r="E33" s="29"/>
      <c r="F33" s="29"/>
      <c r="G33" s="29"/>
      <c r="H33" s="17">
        <v>0</v>
      </c>
      <c r="I33" s="18">
        <v>0</v>
      </c>
      <c r="J33" s="20">
        <v>37.61666666666667</v>
      </c>
    </row>
    <row r="34" spans="1:10" ht="40.5">
      <c r="A34" s="317"/>
      <c r="B34" s="26" t="s">
        <v>2236</v>
      </c>
      <c r="C34" s="27">
        <v>2016</v>
      </c>
      <c r="D34" s="28">
        <v>300.3233333333333</v>
      </c>
      <c r="E34" s="29"/>
      <c r="F34" s="29"/>
      <c r="G34" s="29"/>
      <c r="H34" s="17">
        <v>0</v>
      </c>
      <c r="I34" s="18">
        <v>0</v>
      </c>
      <c r="J34" s="20">
        <v>300.3233333333333</v>
      </c>
    </row>
    <row r="35" spans="1:10" ht="27">
      <c r="A35" s="317"/>
      <c r="B35" s="26" t="s">
        <v>2237</v>
      </c>
      <c r="C35" s="27">
        <v>2016</v>
      </c>
      <c r="D35" s="28">
        <v>51.33166666666667</v>
      </c>
      <c r="E35" s="29"/>
      <c r="F35" s="29"/>
      <c r="G35" s="29"/>
      <c r="H35" s="17">
        <v>0</v>
      </c>
      <c r="I35" s="18">
        <v>0</v>
      </c>
      <c r="J35" s="20">
        <v>51.33166666666667</v>
      </c>
    </row>
    <row r="36" spans="1:10" ht="12.75">
      <c r="A36" s="318"/>
      <c r="B36" s="304" t="s">
        <v>177</v>
      </c>
      <c r="C36" s="305"/>
      <c r="D36" s="30">
        <v>621.58</v>
      </c>
      <c r="E36" s="29"/>
      <c r="F36" s="29"/>
      <c r="G36" s="29"/>
      <c r="H36" s="24"/>
      <c r="I36" s="30">
        <v>0</v>
      </c>
      <c r="J36" s="30">
        <v>621.58</v>
      </c>
    </row>
    <row r="37" spans="1:10" ht="12.75">
      <c r="A37" s="311"/>
      <c r="B37" s="311"/>
      <c r="C37" s="311"/>
      <c r="D37" s="311"/>
      <c r="E37" s="311"/>
      <c r="F37" s="311"/>
      <c r="G37" s="311"/>
      <c r="H37" s="311"/>
      <c r="I37" s="311"/>
      <c r="J37" s="311"/>
    </row>
    <row r="38" spans="1:10" ht="12.75">
      <c r="A38" s="312" t="s">
        <v>609</v>
      </c>
      <c r="B38" s="81" t="s">
        <v>608</v>
      </c>
      <c r="C38" s="81" t="s">
        <v>600</v>
      </c>
      <c r="D38" s="81" t="s">
        <v>583</v>
      </c>
      <c r="E38" s="84" t="s">
        <v>602</v>
      </c>
      <c r="F38" s="84" t="s">
        <v>1142</v>
      </c>
      <c r="G38" s="84" t="s">
        <v>2916</v>
      </c>
      <c r="H38" s="84" t="s">
        <v>618</v>
      </c>
      <c r="I38" s="84" t="s">
        <v>1143</v>
      </c>
      <c r="J38" s="84" t="s">
        <v>2917</v>
      </c>
    </row>
    <row r="39" spans="1:10" ht="63.75">
      <c r="A39" s="312"/>
      <c r="B39" s="10" t="s">
        <v>1196</v>
      </c>
      <c r="C39" s="85">
        <v>2003</v>
      </c>
      <c r="D39" s="9">
        <v>87.525</v>
      </c>
      <c r="E39" s="17">
        <v>0.03</v>
      </c>
      <c r="F39" s="31">
        <v>31.509000000000004</v>
      </c>
      <c r="G39" s="19">
        <v>56.016000000000005</v>
      </c>
      <c r="H39" s="17">
        <v>0.02</v>
      </c>
      <c r="I39" s="18">
        <v>1.7505000000000002</v>
      </c>
      <c r="J39" s="19">
        <v>54.2655</v>
      </c>
    </row>
    <row r="40" spans="1:10" ht="63.75">
      <c r="A40" s="312"/>
      <c r="B40" s="10" t="s">
        <v>1196</v>
      </c>
      <c r="C40" s="85">
        <v>2003</v>
      </c>
      <c r="D40" s="9">
        <v>370.85833333333335</v>
      </c>
      <c r="E40" s="17">
        <v>0.03</v>
      </c>
      <c r="F40" s="31">
        <v>133.50900000000001</v>
      </c>
      <c r="G40" s="19">
        <v>237.34933333333333</v>
      </c>
      <c r="H40" s="17">
        <v>0.02</v>
      </c>
      <c r="I40" s="18">
        <v>7.417166666666667</v>
      </c>
      <c r="J40" s="19">
        <v>229.93216666666666</v>
      </c>
    </row>
    <row r="41" spans="1:10" ht="63.75">
      <c r="A41" s="312"/>
      <c r="B41" s="10" t="s">
        <v>1196</v>
      </c>
      <c r="C41" s="85">
        <v>2003</v>
      </c>
      <c r="D41" s="9">
        <v>185.42666666666665</v>
      </c>
      <c r="E41" s="17">
        <v>0.03</v>
      </c>
      <c r="F41" s="31">
        <v>66.75359999999999</v>
      </c>
      <c r="G41" s="19">
        <v>118.67306666666666</v>
      </c>
      <c r="H41" s="17">
        <v>0.02</v>
      </c>
      <c r="I41" s="18">
        <v>3.708533333333333</v>
      </c>
      <c r="J41" s="19">
        <v>114.96453333333332</v>
      </c>
    </row>
    <row r="42" spans="1:10" ht="63.75">
      <c r="A42" s="312"/>
      <c r="B42" s="10" t="s">
        <v>1196</v>
      </c>
      <c r="C42" s="85">
        <v>2003</v>
      </c>
      <c r="D42" s="9">
        <v>652.7783333333333</v>
      </c>
      <c r="E42" s="17">
        <v>0.03</v>
      </c>
      <c r="F42" s="31">
        <v>235.0002</v>
      </c>
      <c r="G42" s="19">
        <v>417.7781333333333</v>
      </c>
      <c r="H42" s="17">
        <v>0.02</v>
      </c>
      <c r="I42" s="18">
        <v>13.055566666666666</v>
      </c>
      <c r="J42" s="19">
        <v>404.72256666666664</v>
      </c>
    </row>
    <row r="43" spans="1:10" ht="38.25">
      <c r="A43" s="312"/>
      <c r="B43" s="10" t="s">
        <v>739</v>
      </c>
      <c r="C43" s="85">
        <v>2004</v>
      </c>
      <c r="D43" s="9">
        <v>227.42</v>
      </c>
      <c r="E43" s="17">
        <v>0.03</v>
      </c>
      <c r="F43" s="31">
        <v>75.0486</v>
      </c>
      <c r="G43" s="19">
        <v>152.3714</v>
      </c>
      <c r="H43" s="17">
        <v>0.02</v>
      </c>
      <c r="I43" s="18">
        <v>4.5484</v>
      </c>
      <c r="J43" s="19">
        <v>147.823</v>
      </c>
    </row>
    <row r="44" spans="1:10" ht="63.75">
      <c r="A44" s="312"/>
      <c r="B44" s="10" t="s">
        <v>1193</v>
      </c>
      <c r="C44" s="85">
        <v>2004</v>
      </c>
      <c r="D44" s="9">
        <v>3162</v>
      </c>
      <c r="E44" s="17">
        <v>0.03</v>
      </c>
      <c r="F44" s="31">
        <v>1043.46</v>
      </c>
      <c r="G44" s="19">
        <v>2118.54</v>
      </c>
      <c r="H44" s="17">
        <v>0.02</v>
      </c>
      <c r="I44" s="18">
        <v>63.24</v>
      </c>
      <c r="J44" s="19">
        <v>2055.3</v>
      </c>
    </row>
    <row r="45" spans="1:10" ht="38.25">
      <c r="A45" s="312"/>
      <c r="B45" s="10" t="s">
        <v>1194</v>
      </c>
      <c r="C45" s="85">
        <v>2004</v>
      </c>
      <c r="D45" s="9">
        <v>104</v>
      </c>
      <c r="E45" s="17">
        <v>0.03</v>
      </c>
      <c r="F45" s="31">
        <v>34.32</v>
      </c>
      <c r="G45" s="19">
        <v>69.68</v>
      </c>
      <c r="H45" s="17">
        <v>0.02</v>
      </c>
      <c r="I45" s="18">
        <v>2.08</v>
      </c>
      <c r="J45" s="19">
        <v>67.60000000000001</v>
      </c>
    </row>
    <row r="46" spans="1:10" ht="51">
      <c r="A46" s="312"/>
      <c r="B46" s="10" t="s">
        <v>1195</v>
      </c>
      <c r="C46" s="85">
        <v>2004</v>
      </c>
      <c r="D46" s="9">
        <v>180</v>
      </c>
      <c r="E46" s="17">
        <v>0.03</v>
      </c>
      <c r="F46" s="31">
        <v>59.4</v>
      </c>
      <c r="G46" s="19">
        <v>120.6</v>
      </c>
      <c r="H46" s="17">
        <v>0.02</v>
      </c>
      <c r="I46" s="18">
        <v>3.6</v>
      </c>
      <c r="J46" s="19">
        <v>117</v>
      </c>
    </row>
    <row r="47" spans="1:10" ht="38.25">
      <c r="A47" s="312"/>
      <c r="B47" s="10" t="s">
        <v>740</v>
      </c>
      <c r="C47" s="85">
        <v>2004</v>
      </c>
      <c r="D47" s="9">
        <v>792.58</v>
      </c>
      <c r="E47" s="17">
        <v>0.03</v>
      </c>
      <c r="F47" s="31">
        <v>261.5514</v>
      </c>
      <c r="G47" s="19">
        <v>531.0286000000001</v>
      </c>
      <c r="H47" s="17">
        <v>0.02</v>
      </c>
      <c r="I47" s="18">
        <v>15.851600000000001</v>
      </c>
      <c r="J47" s="19">
        <v>515.1770000000001</v>
      </c>
    </row>
    <row r="48" spans="1:10" ht="114.75">
      <c r="A48" s="312"/>
      <c r="B48" s="10" t="s">
        <v>2172</v>
      </c>
      <c r="C48" s="85">
        <v>2005</v>
      </c>
      <c r="D48" s="9">
        <v>160</v>
      </c>
      <c r="E48" s="17">
        <v>0.03</v>
      </c>
      <c r="F48" s="31">
        <v>48</v>
      </c>
      <c r="G48" s="19">
        <v>112</v>
      </c>
      <c r="H48" s="17">
        <v>0.02</v>
      </c>
      <c r="I48" s="18">
        <v>3.2</v>
      </c>
      <c r="J48" s="19">
        <v>108.8</v>
      </c>
    </row>
    <row r="49" spans="1:10" ht="76.5">
      <c r="A49" s="312"/>
      <c r="B49" s="10" t="s">
        <v>2173</v>
      </c>
      <c r="C49" s="85">
        <v>2005</v>
      </c>
      <c r="D49" s="9">
        <v>40</v>
      </c>
      <c r="E49" s="17">
        <v>0.03</v>
      </c>
      <c r="F49" s="31">
        <v>12</v>
      </c>
      <c r="G49" s="19">
        <v>28</v>
      </c>
      <c r="H49" s="17">
        <v>0.02</v>
      </c>
      <c r="I49" s="18">
        <v>0.8</v>
      </c>
      <c r="J49" s="19">
        <v>27.2</v>
      </c>
    </row>
    <row r="50" spans="1:10" ht="114.75">
      <c r="A50" s="312"/>
      <c r="B50" s="10" t="s">
        <v>2174</v>
      </c>
      <c r="C50" s="85">
        <v>2005</v>
      </c>
      <c r="D50" s="9">
        <v>264</v>
      </c>
      <c r="E50" s="17">
        <v>0.03</v>
      </c>
      <c r="F50" s="31">
        <v>79.2</v>
      </c>
      <c r="G50" s="19">
        <v>184.8</v>
      </c>
      <c r="H50" s="17">
        <v>0.02</v>
      </c>
      <c r="I50" s="18">
        <v>5.28</v>
      </c>
      <c r="J50" s="19">
        <v>179.52</v>
      </c>
    </row>
    <row r="51" spans="1:10" ht="51">
      <c r="A51" s="312"/>
      <c r="B51" s="10" t="s">
        <v>2175</v>
      </c>
      <c r="C51" s="85">
        <v>2005</v>
      </c>
      <c r="D51" s="9">
        <v>971.4816666666667</v>
      </c>
      <c r="E51" s="17">
        <v>0.03</v>
      </c>
      <c r="F51" s="31">
        <v>291.4445</v>
      </c>
      <c r="G51" s="19">
        <v>680.0371666666667</v>
      </c>
      <c r="H51" s="17">
        <v>0.02</v>
      </c>
      <c r="I51" s="18">
        <v>19.429633333333335</v>
      </c>
      <c r="J51" s="19">
        <v>660.6075333333334</v>
      </c>
    </row>
    <row r="52" spans="1:10" ht="25.5">
      <c r="A52" s="312"/>
      <c r="B52" s="10" t="s">
        <v>1862</v>
      </c>
      <c r="C52" s="85">
        <v>2006</v>
      </c>
      <c r="D52" s="9">
        <v>40</v>
      </c>
      <c r="E52" s="17">
        <v>0.03</v>
      </c>
      <c r="F52" s="31">
        <v>10.799999999999999</v>
      </c>
      <c r="G52" s="19">
        <v>29.200000000000003</v>
      </c>
      <c r="H52" s="17">
        <v>0.02</v>
      </c>
      <c r="I52" s="18">
        <v>0.8</v>
      </c>
      <c r="J52" s="19">
        <v>28.400000000000002</v>
      </c>
    </row>
    <row r="53" spans="1:10" ht="63.75">
      <c r="A53" s="312"/>
      <c r="B53" s="10" t="s">
        <v>2176</v>
      </c>
      <c r="C53" s="85">
        <v>2006</v>
      </c>
      <c r="D53" s="9">
        <v>264.3</v>
      </c>
      <c r="E53" s="17">
        <v>0.03</v>
      </c>
      <c r="F53" s="31">
        <v>71.361</v>
      </c>
      <c r="G53" s="19">
        <v>192.93900000000002</v>
      </c>
      <c r="H53" s="17">
        <v>0.02</v>
      </c>
      <c r="I53" s="18">
        <v>5.2860000000000005</v>
      </c>
      <c r="J53" s="19">
        <v>187.65300000000002</v>
      </c>
    </row>
    <row r="54" spans="1:10" ht="76.5">
      <c r="A54" s="312"/>
      <c r="B54" s="10" t="s">
        <v>2177</v>
      </c>
      <c r="C54" s="85">
        <v>2006</v>
      </c>
      <c r="D54" s="9">
        <v>424.9816666666666</v>
      </c>
      <c r="E54" s="17">
        <v>0.03</v>
      </c>
      <c r="F54" s="31">
        <v>114.74504999999998</v>
      </c>
      <c r="G54" s="19">
        <v>310.23661666666663</v>
      </c>
      <c r="H54" s="17">
        <v>0.02</v>
      </c>
      <c r="I54" s="18">
        <v>8.499633333333332</v>
      </c>
      <c r="J54" s="19">
        <v>301.7369833333333</v>
      </c>
    </row>
    <row r="55" spans="1:10" ht="25.5">
      <c r="A55" s="312"/>
      <c r="B55" s="10" t="s">
        <v>2178</v>
      </c>
      <c r="C55" s="85">
        <v>2006</v>
      </c>
      <c r="D55" s="9">
        <v>74</v>
      </c>
      <c r="E55" s="17">
        <v>0.03</v>
      </c>
      <c r="F55" s="31">
        <v>19.98</v>
      </c>
      <c r="G55" s="19">
        <v>54.019999999999996</v>
      </c>
      <c r="H55" s="17">
        <v>0.02</v>
      </c>
      <c r="I55" s="18">
        <v>1.48</v>
      </c>
      <c r="J55" s="19">
        <v>52.54</v>
      </c>
    </row>
    <row r="56" spans="1:10" ht="38.25">
      <c r="A56" s="312"/>
      <c r="B56" s="10" t="s">
        <v>2179</v>
      </c>
      <c r="C56" s="85">
        <v>2006</v>
      </c>
      <c r="D56" s="9">
        <v>123</v>
      </c>
      <c r="E56" s="17">
        <v>0.03</v>
      </c>
      <c r="F56" s="31">
        <v>33.21</v>
      </c>
      <c r="G56" s="19">
        <v>89.78999999999999</v>
      </c>
      <c r="H56" s="17">
        <v>0.02</v>
      </c>
      <c r="I56" s="18">
        <v>2.46</v>
      </c>
      <c r="J56" s="19">
        <v>87.33</v>
      </c>
    </row>
    <row r="57" spans="1:10" s="86" customFormat="1" ht="38.25">
      <c r="A57" s="312"/>
      <c r="B57" s="10" t="s">
        <v>741</v>
      </c>
      <c r="C57" s="85">
        <v>2007</v>
      </c>
      <c r="D57" s="9">
        <v>7200</v>
      </c>
      <c r="E57" s="17">
        <v>0.03</v>
      </c>
      <c r="F57" s="31">
        <v>1728</v>
      </c>
      <c r="G57" s="19">
        <v>5472</v>
      </c>
      <c r="H57" s="17">
        <v>0.02</v>
      </c>
      <c r="I57" s="18">
        <v>144</v>
      </c>
      <c r="J57" s="19">
        <v>5328</v>
      </c>
    </row>
    <row r="58" spans="1:10" ht="38.25">
      <c r="A58" s="312"/>
      <c r="B58" s="10" t="s">
        <v>2180</v>
      </c>
      <c r="C58" s="85">
        <v>2007</v>
      </c>
      <c r="D58" s="9">
        <v>420</v>
      </c>
      <c r="E58" s="17">
        <v>0.03</v>
      </c>
      <c r="F58" s="31">
        <v>100.8</v>
      </c>
      <c r="G58" s="19">
        <v>319.2</v>
      </c>
      <c r="H58" s="17">
        <v>0.02</v>
      </c>
      <c r="I58" s="18">
        <v>8.4</v>
      </c>
      <c r="J58" s="19">
        <v>310.8</v>
      </c>
    </row>
    <row r="59" spans="1:10" ht="51">
      <c r="A59" s="312"/>
      <c r="B59" s="10" t="s">
        <v>2181</v>
      </c>
      <c r="C59" s="85">
        <v>2007</v>
      </c>
      <c r="D59" s="9">
        <v>318</v>
      </c>
      <c r="E59" s="17">
        <v>0.03</v>
      </c>
      <c r="F59" s="31">
        <v>76.32</v>
      </c>
      <c r="G59" s="19">
        <v>241.68</v>
      </c>
      <c r="H59" s="17">
        <v>0.02</v>
      </c>
      <c r="I59" s="18">
        <v>6.36</v>
      </c>
      <c r="J59" s="19">
        <v>235.32</v>
      </c>
    </row>
    <row r="60" spans="1:10" ht="38.25">
      <c r="A60" s="312"/>
      <c r="B60" s="10" t="s">
        <v>2182</v>
      </c>
      <c r="C60" s="85">
        <v>2007</v>
      </c>
      <c r="D60" s="9">
        <v>149.93</v>
      </c>
      <c r="E60" s="17">
        <v>0.03</v>
      </c>
      <c r="F60" s="31">
        <v>35.983200000000004</v>
      </c>
      <c r="G60" s="19">
        <v>113.9468</v>
      </c>
      <c r="H60" s="17">
        <v>0.02</v>
      </c>
      <c r="I60" s="18">
        <v>2.9986</v>
      </c>
      <c r="J60" s="19">
        <v>110.9482</v>
      </c>
    </row>
    <row r="61" spans="1:10" ht="38.25">
      <c r="A61" s="312"/>
      <c r="B61" s="10" t="s">
        <v>2180</v>
      </c>
      <c r="C61" s="85">
        <v>2007</v>
      </c>
      <c r="D61" s="9">
        <v>353.50333333333333</v>
      </c>
      <c r="E61" s="17">
        <v>0.03</v>
      </c>
      <c r="F61" s="31">
        <v>84.8408</v>
      </c>
      <c r="G61" s="19">
        <v>268.66253333333333</v>
      </c>
      <c r="H61" s="17">
        <v>0.02</v>
      </c>
      <c r="I61" s="18">
        <v>7.0700666666666665</v>
      </c>
      <c r="J61" s="19">
        <v>261.59246666666667</v>
      </c>
    </row>
    <row r="62" spans="1:10" ht="51">
      <c r="A62" s="312"/>
      <c r="B62" s="10" t="s">
        <v>2183</v>
      </c>
      <c r="C62" s="85">
        <v>2007</v>
      </c>
      <c r="D62" s="9">
        <v>180</v>
      </c>
      <c r="E62" s="17">
        <v>0.03</v>
      </c>
      <c r="F62" s="31">
        <v>43.199999999999996</v>
      </c>
      <c r="G62" s="19">
        <v>136.8</v>
      </c>
      <c r="H62" s="17">
        <v>0.02</v>
      </c>
      <c r="I62" s="18">
        <v>3.6</v>
      </c>
      <c r="J62" s="19">
        <v>133.20000000000002</v>
      </c>
    </row>
    <row r="63" spans="1:10" ht="38.25">
      <c r="A63" s="312"/>
      <c r="B63" s="10" t="s">
        <v>2184</v>
      </c>
      <c r="C63" s="85">
        <v>2007</v>
      </c>
      <c r="D63" s="9">
        <v>200</v>
      </c>
      <c r="E63" s="17">
        <v>0.03</v>
      </c>
      <c r="F63" s="31">
        <v>48</v>
      </c>
      <c r="G63" s="19">
        <v>152</v>
      </c>
      <c r="H63" s="17">
        <v>0.02</v>
      </c>
      <c r="I63" s="18">
        <v>4</v>
      </c>
      <c r="J63" s="19">
        <v>148</v>
      </c>
    </row>
    <row r="64" spans="1:10" ht="38.25">
      <c r="A64" s="312"/>
      <c r="B64" s="10" t="s">
        <v>2185</v>
      </c>
      <c r="C64" s="85">
        <v>2007</v>
      </c>
      <c r="D64" s="9">
        <v>145.6</v>
      </c>
      <c r="E64" s="17">
        <v>0.03</v>
      </c>
      <c r="F64" s="31">
        <v>34.943999999999996</v>
      </c>
      <c r="G64" s="19">
        <v>110.656</v>
      </c>
      <c r="H64" s="17">
        <v>0.02</v>
      </c>
      <c r="I64" s="18">
        <v>2.912</v>
      </c>
      <c r="J64" s="19">
        <v>107.744</v>
      </c>
    </row>
    <row r="65" spans="1:10" ht="25.5">
      <c r="A65" s="312"/>
      <c r="B65" s="10" t="s">
        <v>2186</v>
      </c>
      <c r="C65" s="85">
        <v>2007</v>
      </c>
      <c r="D65" s="9">
        <v>29.3</v>
      </c>
      <c r="E65" s="17">
        <v>0.03</v>
      </c>
      <c r="F65" s="31">
        <v>7.032</v>
      </c>
      <c r="G65" s="19">
        <v>22.268</v>
      </c>
      <c r="H65" s="17">
        <v>0.02</v>
      </c>
      <c r="I65" s="18">
        <v>0.5860000000000001</v>
      </c>
      <c r="J65" s="19">
        <v>21.682000000000002</v>
      </c>
    </row>
    <row r="66" spans="1:10" ht="38.25">
      <c r="A66" s="312"/>
      <c r="B66" s="10" t="s">
        <v>2187</v>
      </c>
      <c r="C66" s="85">
        <v>2007</v>
      </c>
      <c r="D66" s="9">
        <v>58.300000000000004</v>
      </c>
      <c r="E66" s="17">
        <v>0.03</v>
      </c>
      <c r="F66" s="31">
        <v>13.992</v>
      </c>
      <c r="G66" s="19">
        <v>44.30800000000001</v>
      </c>
      <c r="H66" s="17">
        <v>0.02</v>
      </c>
      <c r="I66" s="18">
        <v>1.1660000000000001</v>
      </c>
      <c r="J66" s="19">
        <v>43.14200000000001</v>
      </c>
    </row>
    <row r="67" spans="1:10" ht="38.25">
      <c r="A67" s="312"/>
      <c r="B67" s="10" t="s">
        <v>2187</v>
      </c>
      <c r="C67" s="85">
        <v>2007</v>
      </c>
      <c r="D67" s="9">
        <v>104</v>
      </c>
      <c r="E67" s="17">
        <v>0.03</v>
      </c>
      <c r="F67" s="31">
        <v>24.96</v>
      </c>
      <c r="G67" s="19">
        <v>79.03999999999999</v>
      </c>
      <c r="H67" s="17">
        <v>0.02</v>
      </c>
      <c r="I67" s="18">
        <v>2.08</v>
      </c>
      <c r="J67" s="19">
        <v>76.96</v>
      </c>
    </row>
    <row r="68" spans="1:10" ht="12.75">
      <c r="A68" s="312"/>
      <c r="B68" s="10" t="s">
        <v>1191</v>
      </c>
      <c r="C68" s="85">
        <v>2007</v>
      </c>
      <c r="D68" s="9">
        <v>41</v>
      </c>
      <c r="E68" s="17">
        <v>0.03</v>
      </c>
      <c r="F68" s="31">
        <v>9.84</v>
      </c>
      <c r="G68" s="19">
        <v>31.16</v>
      </c>
      <c r="H68" s="17">
        <v>0.02</v>
      </c>
      <c r="I68" s="18">
        <v>0.8200000000000001</v>
      </c>
      <c r="J68" s="19">
        <v>30.34</v>
      </c>
    </row>
    <row r="69" spans="1:10" ht="12.75">
      <c r="A69" s="312"/>
      <c r="B69" s="10" t="s">
        <v>1191</v>
      </c>
      <c r="C69" s="85">
        <v>2007</v>
      </c>
      <c r="D69" s="9">
        <v>34</v>
      </c>
      <c r="E69" s="17">
        <v>0.03</v>
      </c>
      <c r="F69" s="31">
        <v>8.16</v>
      </c>
      <c r="G69" s="19">
        <v>25.84</v>
      </c>
      <c r="H69" s="17">
        <v>0.02</v>
      </c>
      <c r="I69" s="18">
        <v>0.68</v>
      </c>
      <c r="J69" s="19">
        <v>25.16</v>
      </c>
    </row>
    <row r="70" spans="1:10" ht="63.75">
      <c r="A70" s="312"/>
      <c r="B70" s="10" t="s">
        <v>2188</v>
      </c>
      <c r="C70" s="85">
        <v>2007</v>
      </c>
      <c r="D70" s="9">
        <v>370.60999999999996</v>
      </c>
      <c r="E70" s="17">
        <v>0.03</v>
      </c>
      <c r="F70" s="31">
        <v>88.94639999999998</v>
      </c>
      <c r="G70" s="19">
        <v>281.6636</v>
      </c>
      <c r="H70" s="17">
        <v>0.02</v>
      </c>
      <c r="I70" s="18">
        <v>7.4121999999999995</v>
      </c>
      <c r="J70" s="19">
        <v>274.2514</v>
      </c>
    </row>
    <row r="71" spans="1:10" ht="63.75">
      <c r="A71" s="312"/>
      <c r="B71" s="10" t="s">
        <v>2189</v>
      </c>
      <c r="C71" s="85">
        <v>2007</v>
      </c>
      <c r="D71" s="9">
        <v>155.90166666666667</v>
      </c>
      <c r="E71" s="17">
        <v>0.03</v>
      </c>
      <c r="F71" s="31">
        <v>37.4164</v>
      </c>
      <c r="G71" s="19">
        <v>118.48526666666666</v>
      </c>
      <c r="H71" s="17">
        <v>0.02</v>
      </c>
      <c r="I71" s="18">
        <v>3.1180333333333334</v>
      </c>
      <c r="J71" s="19">
        <v>115.36723333333333</v>
      </c>
    </row>
    <row r="72" spans="1:10" ht="63.75">
      <c r="A72" s="312"/>
      <c r="B72" s="10" t="s">
        <v>2189</v>
      </c>
      <c r="C72" s="85">
        <v>2007</v>
      </c>
      <c r="D72" s="9">
        <v>81.39999999999999</v>
      </c>
      <c r="E72" s="17">
        <v>0.03</v>
      </c>
      <c r="F72" s="31">
        <v>19.535999999999998</v>
      </c>
      <c r="G72" s="19">
        <v>61.86399999999999</v>
      </c>
      <c r="H72" s="17">
        <v>0.02</v>
      </c>
      <c r="I72" s="18">
        <v>1.628</v>
      </c>
      <c r="J72" s="19">
        <v>60.23599999999999</v>
      </c>
    </row>
    <row r="73" spans="1:10" ht="63.75">
      <c r="A73" s="312"/>
      <c r="B73" s="10" t="s">
        <v>2189</v>
      </c>
      <c r="C73" s="85">
        <v>2007</v>
      </c>
      <c r="D73" s="9">
        <v>178.5</v>
      </c>
      <c r="E73" s="17">
        <v>0.03</v>
      </c>
      <c r="F73" s="31">
        <v>42.839999999999996</v>
      </c>
      <c r="G73" s="19">
        <v>135.66</v>
      </c>
      <c r="H73" s="17">
        <v>0.02</v>
      </c>
      <c r="I73" s="18">
        <v>3.5700000000000003</v>
      </c>
      <c r="J73" s="19">
        <v>132.09</v>
      </c>
    </row>
    <row r="74" spans="1:10" ht="25.5">
      <c r="A74" s="312"/>
      <c r="B74" s="10" t="s">
        <v>2190</v>
      </c>
      <c r="C74" s="85">
        <v>2007</v>
      </c>
      <c r="D74" s="9">
        <v>40</v>
      </c>
      <c r="E74" s="17">
        <v>0.03</v>
      </c>
      <c r="F74" s="31">
        <v>9.6</v>
      </c>
      <c r="G74" s="19">
        <v>30.4</v>
      </c>
      <c r="H74" s="17">
        <v>0.02</v>
      </c>
      <c r="I74" s="18">
        <v>0.8</v>
      </c>
      <c r="J74" s="19">
        <v>29.599999999999998</v>
      </c>
    </row>
    <row r="75" spans="1:10" ht="76.5">
      <c r="A75" s="312"/>
      <c r="B75" s="10" t="s">
        <v>2191</v>
      </c>
      <c r="C75" s="85">
        <v>2008</v>
      </c>
      <c r="D75" s="9">
        <v>416.6666666666667</v>
      </c>
      <c r="E75" s="17">
        <v>0.03</v>
      </c>
      <c r="F75" s="31">
        <v>87.5</v>
      </c>
      <c r="G75" s="19">
        <v>329.1666666666667</v>
      </c>
      <c r="H75" s="17">
        <v>0.02</v>
      </c>
      <c r="I75" s="18">
        <v>8.333333333333334</v>
      </c>
      <c r="J75" s="19">
        <v>320.83333333333337</v>
      </c>
    </row>
    <row r="76" spans="1:10" ht="51">
      <c r="A76" s="312"/>
      <c r="B76" s="10" t="s">
        <v>2192</v>
      </c>
      <c r="C76" s="85">
        <v>2008</v>
      </c>
      <c r="D76" s="9">
        <v>136.89666666666668</v>
      </c>
      <c r="E76" s="17">
        <v>0.03</v>
      </c>
      <c r="F76" s="31">
        <v>28.7483</v>
      </c>
      <c r="G76" s="19">
        <v>108.14836666666667</v>
      </c>
      <c r="H76" s="17">
        <v>0.02</v>
      </c>
      <c r="I76" s="18">
        <v>2.7379333333333338</v>
      </c>
      <c r="J76" s="19">
        <v>105.41043333333334</v>
      </c>
    </row>
    <row r="77" spans="1:10" ht="25.5">
      <c r="A77" s="312"/>
      <c r="B77" s="10" t="s">
        <v>2193</v>
      </c>
      <c r="C77" s="85">
        <v>2008</v>
      </c>
      <c r="D77" s="9">
        <v>1492.2033333333331</v>
      </c>
      <c r="E77" s="17">
        <v>0.03</v>
      </c>
      <c r="F77" s="31">
        <v>313.36269999999996</v>
      </c>
      <c r="G77" s="19">
        <v>1178.8406333333332</v>
      </c>
      <c r="H77" s="17">
        <v>0.02</v>
      </c>
      <c r="I77" s="18">
        <v>29.844066666666663</v>
      </c>
      <c r="J77" s="19">
        <v>1148.9965666666667</v>
      </c>
    </row>
    <row r="78" spans="1:10" ht="38.25">
      <c r="A78" s="312"/>
      <c r="B78" s="10" t="s">
        <v>2194</v>
      </c>
      <c r="C78" s="85">
        <v>2008</v>
      </c>
      <c r="D78" s="9">
        <v>115.11</v>
      </c>
      <c r="E78" s="17">
        <v>0.03</v>
      </c>
      <c r="F78" s="31">
        <v>24.173099999999998</v>
      </c>
      <c r="G78" s="19">
        <v>90.93690000000001</v>
      </c>
      <c r="H78" s="17">
        <v>0.02</v>
      </c>
      <c r="I78" s="18">
        <v>2.3022</v>
      </c>
      <c r="J78" s="19">
        <v>88.63470000000001</v>
      </c>
    </row>
    <row r="79" spans="1:10" ht="25.5">
      <c r="A79" s="312"/>
      <c r="B79" s="10" t="s">
        <v>2195</v>
      </c>
      <c r="C79" s="85">
        <v>2008</v>
      </c>
      <c r="D79" s="9">
        <v>781.46</v>
      </c>
      <c r="E79" s="17">
        <v>0.03</v>
      </c>
      <c r="F79" s="31">
        <v>164.10660000000001</v>
      </c>
      <c r="G79" s="19">
        <v>617.3534</v>
      </c>
      <c r="H79" s="17">
        <v>0.02</v>
      </c>
      <c r="I79" s="18">
        <v>15.6292</v>
      </c>
      <c r="J79" s="19">
        <v>601.7242</v>
      </c>
    </row>
    <row r="80" spans="1:10" ht="127.5">
      <c r="A80" s="312"/>
      <c r="B80" s="10" t="s">
        <v>2196</v>
      </c>
      <c r="C80" s="85">
        <v>2008</v>
      </c>
      <c r="D80" s="9">
        <v>1160</v>
      </c>
      <c r="E80" s="17">
        <v>0.03</v>
      </c>
      <c r="F80" s="31">
        <v>243.6</v>
      </c>
      <c r="G80" s="19">
        <v>916.4</v>
      </c>
      <c r="H80" s="17">
        <v>0.02</v>
      </c>
      <c r="I80" s="18">
        <v>23.2</v>
      </c>
      <c r="J80" s="19">
        <v>893.1999999999999</v>
      </c>
    </row>
    <row r="81" spans="1:10" ht="51">
      <c r="A81" s="312"/>
      <c r="B81" s="10" t="s">
        <v>742</v>
      </c>
      <c r="C81" s="85">
        <v>2009</v>
      </c>
      <c r="D81" s="9">
        <v>360</v>
      </c>
      <c r="E81" s="17">
        <v>0.03</v>
      </c>
      <c r="F81" s="31">
        <v>64.8</v>
      </c>
      <c r="G81" s="19">
        <v>295.2</v>
      </c>
      <c r="H81" s="17">
        <v>0.02</v>
      </c>
      <c r="I81" s="18">
        <v>7.2</v>
      </c>
      <c r="J81" s="19">
        <v>288</v>
      </c>
    </row>
    <row r="82" spans="1:10" ht="38.25">
      <c r="A82" s="312"/>
      <c r="B82" s="10" t="s">
        <v>743</v>
      </c>
      <c r="C82" s="85">
        <v>2010</v>
      </c>
      <c r="D82" s="9">
        <v>1200</v>
      </c>
      <c r="E82" s="17">
        <v>0.03</v>
      </c>
      <c r="F82" s="31">
        <v>180</v>
      </c>
      <c r="G82" s="19">
        <v>1020</v>
      </c>
      <c r="H82" s="17">
        <v>0.02</v>
      </c>
      <c r="I82" s="18">
        <v>24</v>
      </c>
      <c r="J82" s="19">
        <v>996</v>
      </c>
    </row>
    <row r="83" spans="1:10" ht="38.25">
      <c r="A83" s="312"/>
      <c r="B83" s="10" t="s">
        <v>744</v>
      </c>
      <c r="C83" s="85">
        <v>2010</v>
      </c>
      <c r="D83" s="9">
        <v>350</v>
      </c>
      <c r="E83" s="17">
        <v>0.03</v>
      </c>
      <c r="F83" s="31">
        <v>52.5</v>
      </c>
      <c r="G83" s="19">
        <v>297.5</v>
      </c>
      <c r="H83" s="17">
        <v>0.02</v>
      </c>
      <c r="I83" s="18">
        <v>7</v>
      </c>
      <c r="J83" s="19">
        <v>290.5</v>
      </c>
    </row>
    <row r="84" spans="1:10" ht="76.5">
      <c r="A84" s="312"/>
      <c r="B84" s="10" t="s">
        <v>745</v>
      </c>
      <c r="C84" s="85">
        <v>2010</v>
      </c>
      <c r="D84" s="9">
        <v>900</v>
      </c>
      <c r="E84" s="17">
        <v>0.03</v>
      </c>
      <c r="F84" s="31">
        <v>135</v>
      </c>
      <c r="G84" s="19">
        <v>765</v>
      </c>
      <c r="H84" s="17">
        <v>0.02</v>
      </c>
      <c r="I84" s="18">
        <v>18</v>
      </c>
      <c r="J84" s="19">
        <v>747</v>
      </c>
    </row>
    <row r="85" spans="1:10" ht="38.25">
      <c r="A85" s="312"/>
      <c r="B85" s="10" t="s">
        <v>2197</v>
      </c>
      <c r="C85" s="85">
        <v>2010</v>
      </c>
      <c r="D85" s="9">
        <v>50</v>
      </c>
      <c r="E85" s="17">
        <v>0.03</v>
      </c>
      <c r="F85" s="31">
        <v>7.5</v>
      </c>
      <c r="G85" s="19">
        <v>42.5</v>
      </c>
      <c r="H85" s="17">
        <v>0.02</v>
      </c>
      <c r="I85" s="18">
        <v>1</v>
      </c>
      <c r="J85" s="19">
        <v>41.5</v>
      </c>
    </row>
    <row r="86" spans="1:10" ht="25.5">
      <c r="A86" s="312"/>
      <c r="B86" s="10" t="s">
        <v>2198</v>
      </c>
      <c r="C86" s="85">
        <v>2010</v>
      </c>
      <c r="D86" s="9">
        <v>3.6483333333333334</v>
      </c>
      <c r="E86" s="17">
        <v>0.03</v>
      </c>
      <c r="F86" s="31">
        <v>0.54725</v>
      </c>
      <c r="G86" s="19">
        <v>3.1010833333333334</v>
      </c>
      <c r="H86" s="17">
        <v>0.02</v>
      </c>
      <c r="I86" s="18">
        <v>0.07296666666666667</v>
      </c>
      <c r="J86" s="19">
        <v>3.0281166666666666</v>
      </c>
    </row>
    <row r="87" spans="1:10" ht="38.25">
      <c r="A87" s="312"/>
      <c r="B87" s="10" t="s">
        <v>2199</v>
      </c>
      <c r="C87" s="85">
        <v>2010</v>
      </c>
      <c r="D87" s="9">
        <v>2.356666666666667</v>
      </c>
      <c r="E87" s="17">
        <v>0.03</v>
      </c>
      <c r="F87" s="31">
        <v>0.35350000000000004</v>
      </c>
      <c r="G87" s="19">
        <v>2.003166666666667</v>
      </c>
      <c r="H87" s="17">
        <v>0.02</v>
      </c>
      <c r="I87" s="18">
        <v>0.04713333333333334</v>
      </c>
      <c r="J87" s="19">
        <v>1.9560333333333337</v>
      </c>
    </row>
    <row r="88" spans="1:10" ht="38.25">
      <c r="A88" s="312"/>
      <c r="B88" s="10" t="s">
        <v>2200</v>
      </c>
      <c r="C88" s="85">
        <v>2010</v>
      </c>
      <c r="D88" s="9">
        <v>224</v>
      </c>
      <c r="E88" s="17">
        <v>0.03</v>
      </c>
      <c r="F88" s="31">
        <v>33.6</v>
      </c>
      <c r="G88" s="19">
        <v>190.4</v>
      </c>
      <c r="H88" s="17">
        <v>0.02</v>
      </c>
      <c r="I88" s="18">
        <v>4.48</v>
      </c>
      <c r="J88" s="19">
        <v>185.92000000000002</v>
      </c>
    </row>
    <row r="89" spans="1:10" ht="38.25">
      <c r="A89" s="312"/>
      <c r="B89" s="10" t="s">
        <v>2201</v>
      </c>
      <c r="C89" s="85">
        <v>2010</v>
      </c>
      <c r="D89" s="9">
        <v>81.39999999999999</v>
      </c>
      <c r="E89" s="17">
        <v>0.03</v>
      </c>
      <c r="F89" s="31">
        <v>12.209999999999997</v>
      </c>
      <c r="G89" s="19">
        <v>69.19</v>
      </c>
      <c r="H89" s="17">
        <v>0.02</v>
      </c>
      <c r="I89" s="18">
        <v>1.628</v>
      </c>
      <c r="J89" s="19">
        <v>67.562</v>
      </c>
    </row>
    <row r="90" spans="1:10" ht="38.25">
      <c r="A90" s="312"/>
      <c r="B90" s="10" t="s">
        <v>2202</v>
      </c>
      <c r="C90" s="85">
        <v>2011</v>
      </c>
      <c r="D90" s="9">
        <v>120</v>
      </c>
      <c r="E90" s="17">
        <v>0.03</v>
      </c>
      <c r="F90" s="31">
        <v>14.399999999999999</v>
      </c>
      <c r="G90" s="19">
        <v>105.6</v>
      </c>
      <c r="H90" s="17">
        <v>0.02</v>
      </c>
      <c r="I90" s="18">
        <v>2.4</v>
      </c>
      <c r="J90" s="19">
        <v>103.19999999999999</v>
      </c>
    </row>
    <row r="91" spans="1:10" ht="38.25">
      <c r="A91" s="312"/>
      <c r="B91" s="10" t="s">
        <v>2203</v>
      </c>
      <c r="C91" s="85">
        <v>2011</v>
      </c>
      <c r="D91" s="9">
        <v>127.39</v>
      </c>
      <c r="E91" s="17">
        <v>0.03</v>
      </c>
      <c r="F91" s="31">
        <v>15.2868</v>
      </c>
      <c r="G91" s="19">
        <v>112.1032</v>
      </c>
      <c r="H91" s="17">
        <v>0.02</v>
      </c>
      <c r="I91" s="18">
        <v>2.5478</v>
      </c>
      <c r="J91" s="19">
        <v>109.5554</v>
      </c>
    </row>
    <row r="92" spans="1:10" ht="89.25">
      <c r="A92" s="312"/>
      <c r="B92" s="10" t="s">
        <v>2204</v>
      </c>
      <c r="C92" s="85">
        <v>2011</v>
      </c>
      <c r="D92" s="9">
        <v>250</v>
      </c>
      <c r="E92" s="17">
        <v>0.03</v>
      </c>
      <c r="F92" s="31">
        <v>30</v>
      </c>
      <c r="G92" s="19">
        <v>220</v>
      </c>
      <c r="H92" s="17">
        <v>0.02</v>
      </c>
      <c r="I92" s="18">
        <v>5</v>
      </c>
      <c r="J92" s="19">
        <v>215</v>
      </c>
    </row>
    <row r="93" spans="1:10" ht="63.75">
      <c r="A93" s="312"/>
      <c r="B93" s="10" t="s">
        <v>2205</v>
      </c>
      <c r="C93" s="85">
        <v>2012</v>
      </c>
      <c r="D93" s="9">
        <v>115</v>
      </c>
      <c r="E93" s="17">
        <v>0.03</v>
      </c>
      <c r="F93" s="31">
        <v>10.35</v>
      </c>
      <c r="G93" s="19">
        <v>104.65</v>
      </c>
      <c r="H93" s="17">
        <v>0.02</v>
      </c>
      <c r="I93" s="18">
        <v>2.3000000000000003</v>
      </c>
      <c r="J93" s="19">
        <v>102.35000000000001</v>
      </c>
    </row>
    <row r="94" spans="1:10" ht="25.5">
      <c r="A94" s="312"/>
      <c r="B94" s="10" t="s">
        <v>1862</v>
      </c>
      <c r="C94" s="85">
        <v>2012</v>
      </c>
      <c r="D94" s="9">
        <v>101.47666666666667</v>
      </c>
      <c r="E94" s="17">
        <v>0.03</v>
      </c>
      <c r="F94" s="31">
        <v>9.1329</v>
      </c>
      <c r="G94" s="19">
        <v>92.34376666666668</v>
      </c>
      <c r="H94" s="17">
        <v>0.02</v>
      </c>
      <c r="I94" s="18">
        <v>2.0295333333333336</v>
      </c>
      <c r="J94" s="19">
        <v>90.31423333333335</v>
      </c>
    </row>
    <row r="95" spans="1:10" ht="38.25">
      <c r="A95" s="312"/>
      <c r="B95" s="10" t="s">
        <v>2206</v>
      </c>
      <c r="C95" s="85">
        <v>2012</v>
      </c>
      <c r="D95" s="9">
        <v>52.5</v>
      </c>
      <c r="E95" s="17">
        <v>0.03</v>
      </c>
      <c r="F95" s="31">
        <v>4.725</v>
      </c>
      <c r="G95" s="19">
        <v>47.775</v>
      </c>
      <c r="H95" s="17">
        <v>0.02</v>
      </c>
      <c r="I95" s="18">
        <v>1.05</v>
      </c>
      <c r="J95" s="19">
        <v>46.725</v>
      </c>
    </row>
    <row r="96" spans="1:10" ht="38.25">
      <c r="A96" s="312"/>
      <c r="B96" s="10" t="s">
        <v>2207</v>
      </c>
      <c r="C96" s="85">
        <v>2012</v>
      </c>
      <c r="D96" s="9">
        <v>233.33333333333334</v>
      </c>
      <c r="E96" s="17">
        <v>0.03</v>
      </c>
      <c r="F96" s="31">
        <v>21</v>
      </c>
      <c r="G96" s="19">
        <v>212.33333333333334</v>
      </c>
      <c r="H96" s="17">
        <v>0.02</v>
      </c>
      <c r="I96" s="18">
        <v>4.666666666666667</v>
      </c>
      <c r="J96" s="19">
        <v>207.66666666666669</v>
      </c>
    </row>
    <row r="97" spans="1:10" ht="51">
      <c r="A97" s="312"/>
      <c r="B97" s="10" t="s">
        <v>2208</v>
      </c>
      <c r="C97" s="85">
        <v>2012</v>
      </c>
      <c r="D97" s="9">
        <v>250.02833333333334</v>
      </c>
      <c r="E97" s="17">
        <v>0.03</v>
      </c>
      <c r="F97" s="31">
        <v>22.50255</v>
      </c>
      <c r="G97" s="19">
        <v>227.52578333333332</v>
      </c>
      <c r="H97" s="17">
        <v>0.02</v>
      </c>
      <c r="I97" s="18">
        <v>5.000566666666667</v>
      </c>
      <c r="J97" s="19">
        <v>222.52521666666667</v>
      </c>
    </row>
    <row r="98" spans="1:10" ht="51">
      <c r="A98" s="312"/>
      <c r="B98" s="10" t="s">
        <v>2209</v>
      </c>
      <c r="C98" s="85">
        <v>2012</v>
      </c>
      <c r="D98" s="9">
        <v>215.83333333333334</v>
      </c>
      <c r="E98" s="17">
        <v>0.03</v>
      </c>
      <c r="F98" s="31">
        <v>19.425</v>
      </c>
      <c r="G98" s="19">
        <v>196.40833333333333</v>
      </c>
      <c r="H98" s="17">
        <v>0.02</v>
      </c>
      <c r="I98" s="18">
        <v>4.316666666666667</v>
      </c>
      <c r="J98" s="19">
        <v>192.09166666666667</v>
      </c>
    </row>
    <row r="99" spans="1:10" ht="38.25">
      <c r="A99" s="312"/>
      <c r="B99" s="10" t="s">
        <v>2210</v>
      </c>
      <c r="C99" s="85">
        <v>2012</v>
      </c>
      <c r="D99" s="9">
        <v>61.333333333333336</v>
      </c>
      <c r="E99" s="17">
        <v>0.03</v>
      </c>
      <c r="F99" s="31">
        <v>5.52</v>
      </c>
      <c r="G99" s="19">
        <v>55.81333333333333</v>
      </c>
      <c r="H99" s="17">
        <v>0.02</v>
      </c>
      <c r="I99" s="18">
        <v>1.2266666666666668</v>
      </c>
      <c r="J99" s="19">
        <v>54.586666666666666</v>
      </c>
    </row>
    <row r="100" spans="1:10" ht="25.5">
      <c r="A100" s="312"/>
      <c r="B100" s="10" t="s">
        <v>746</v>
      </c>
      <c r="C100" s="85">
        <v>2012</v>
      </c>
      <c r="D100" s="9">
        <v>181.5</v>
      </c>
      <c r="E100" s="17">
        <v>0.03</v>
      </c>
      <c r="F100" s="31">
        <v>16.335</v>
      </c>
      <c r="G100" s="19">
        <v>165.165</v>
      </c>
      <c r="H100" s="17">
        <v>0.02</v>
      </c>
      <c r="I100" s="18">
        <v>3.63</v>
      </c>
      <c r="J100" s="19">
        <v>161.535</v>
      </c>
    </row>
    <row r="101" spans="1:10" ht="76.5">
      <c r="A101" s="312"/>
      <c r="B101" s="10" t="s">
        <v>2211</v>
      </c>
      <c r="C101" s="85">
        <v>2013</v>
      </c>
      <c r="D101" s="9">
        <v>233.33333333333334</v>
      </c>
      <c r="E101" s="17">
        <v>0.03</v>
      </c>
      <c r="F101" s="31">
        <v>14</v>
      </c>
      <c r="G101" s="19">
        <v>219.33333333333334</v>
      </c>
      <c r="H101" s="17">
        <v>0.02</v>
      </c>
      <c r="I101" s="18">
        <v>4.666666666666667</v>
      </c>
      <c r="J101" s="19">
        <v>214.66666666666669</v>
      </c>
    </row>
    <row r="102" spans="1:10" ht="51">
      <c r="A102" s="312"/>
      <c r="B102" s="10" t="s">
        <v>2212</v>
      </c>
      <c r="C102" s="85">
        <v>2013</v>
      </c>
      <c r="D102" s="9">
        <v>5583.333333333333</v>
      </c>
      <c r="E102" s="17">
        <v>0.03</v>
      </c>
      <c r="F102" s="31">
        <v>334.99999999999994</v>
      </c>
      <c r="G102" s="19">
        <v>5248.333333333333</v>
      </c>
      <c r="H102" s="17">
        <v>0.02</v>
      </c>
      <c r="I102" s="18">
        <v>111.66666666666666</v>
      </c>
      <c r="J102" s="19">
        <v>5136.666666666666</v>
      </c>
    </row>
    <row r="103" spans="1:10" ht="25.5">
      <c r="A103" s="312"/>
      <c r="B103" s="10" t="s">
        <v>2213</v>
      </c>
      <c r="C103" s="85">
        <v>2013</v>
      </c>
      <c r="D103" s="9">
        <v>36.300000000000004</v>
      </c>
      <c r="E103" s="17">
        <v>0.03</v>
      </c>
      <c r="F103" s="31">
        <v>2.1780000000000004</v>
      </c>
      <c r="G103" s="19">
        <v>34.12200000000001</v>
      </c>
      <c r="H103" s="17">
        <v>0.02</v>
      </c>
      <c r="I103" s="18">
        <v>0.7260000000000001</v>
      </c>
      <c r="J103" s="19">
        <v>33.39600000000001</v>
      </c>
    </row>
    <row r="104" spans="1:10" ht="38.25">
      <c r="A104" s="312"/>
      <c r="B104" s="10" t="s">
        <v>2214</v>
      </c>
      <c r="C104" s="85">
        <v>2013</v>
      </c>
      <c r="D104" s="9">
        <v>833.3333333333334</v>
      </c>
      <c r="E104" s="17">
        <v>0.03</v>
      </c>
      <c r="F104" s="31">
        <v>50</v>
      </c>
      <c r="G104" s="19">
        <v>783.3333333333334</v>
      </c>
      <c r="H104" s="17">
        <v>0.02</v>
      </c>
      <c r="I104" s="18">
        <v>16.666666666666668</v>
      </c>
      <c r="J104" s="19">
        <v>766.6666666666667</v>
      </c>
    </row>
    <row r="105" spans="1:10" ht="38.25">
      <c r="A105" s="312"/>
      <c r="B105" s="10" t="s">
        <v>2215</v>
      </c>
      <c r="C105" s="85">
        <v>2013</v>
      </c>
      <c r="D105" s="9">
        <v>187.58</v>
      </c>
      <c r="E105" s="17">
        <v>0.03</v>
      </c>
      <c r="F105" s="31">
        <v>11.2548</v>
      </c>
      <c r="G105" s="19">
        <v>176.32520000000002</v>
      </c>
      <c r="H105" s="17">
        <v>0.02</v>
      </c>
      <c r="I105" s="18">
        <v>3.7516000000000003</v>
      </c>
      <c r="J105" s="19">
        <v>172.57360000000003</v>
      </c>
    </row>
    <row r="106" spans="1:10" ht="38.25">
      <c r="A106" s="312"/>
      <c r="B106" s="10" t="s">
        <v>2215</v>
      </c>
      <c r="C106" s="85">
        <v>2013</v>
      </c>
      <c r="D106" s="9">
        <v>279.9483333333333</v>
      </c>
      <c r="E106" s="17">
        <v>0.03</v>
      </c>
      <c r="F106" s="31">
        <v>16.796899999999997</v>
      </c>
      <c r="G106" s="19">
        <v>263.15143333333333</v>
      </c>
      <c r="H106" s="17">
        <v>0.02</v>
      </c>
      <c r="I106" s="18">
        <v>5.598966666666667</v>
      </c>
      <c r="J106" s="19">
        <v>257.55246666666665</v>
      </c>
    </row>
    <row r="107" spans="1:10" ht="38.25">
      <c r="A107" s="312"/>
      <c r="B107" s="10" t="s">
        <v>2215</v>
      </c>
      <c r="C107" s="85">
        <v>2013</v>
      </c>
      <c r="D107" s="9">
        <v>1.6383333333333334</v>
      </c>
      <c r="E107" s="17">
        <v>0.03</v>
      </c>
      <c r="F107" s="31">
        <v>0.0983</v>
      </c>
      <c r="G107" s="19">
        <v>1.5400333333333334</v>
      </c>
      <c r="H107" s="17">
        <v>0.02</v>
      </c>
      <c r="I107" s="18">
        <v>0.032766666666666666</v>
      </c>
      <c r="J107" s="19">
        <v>1.5072666666666668</v>
      </c>
    </row>
    <row r="108" spans="1:10" ht="25.5">
      <c r="A108" s="312"/>
      <c r="B108" s="10" t="s">
        <v>2216</v>
      </c>
      <c r="C108" s="85">
        <v>2013</v>
      </c>
      <c r="D108" s="9">
        <v>62.57833333333334</v>
      </c>
      <c r="E108" s="17">
        <v>0.03</v>
      </c>
      <c r="F108" s="31">
        <v>3.7547</v>
      </c>
      <c r="G108" s="19">
        <v>58.82363333333334</v>
      </c>
      <c r="H108" s="17">
        <v>0.02</v>
      </c>
      <c r="I108" s="18">
        <v>1.251566666666667</v>
      </c>
      <c r="J108" s="19">
        <v>57.57206666666667</v>
      </c>
    </row>
    <row r="109" spans="1:10" ht="38.25">
      <c r="A109" s="312"/>
      <c r="B109" s="10" t="s">
        <v>2217</v>
      </c>
      <c r="C109" s="85">
        <v>2013</v>
      </c>
      <c r="D109" s="9">
        <v>23.156666666666666</v>
      </c>
      <c r="E109" s="17">
        <v>0.03</v>
      </c>
      <c r="F109" s="31">
        <v>1.3894</v>
      </c>
      <c r="G109" s="19">
        <v>21.767266666666668</v>
      </c>
      <c r="H109" s="17">
        <v>0.02</v>
      </c>
      <c r="I109" s="18">
        <v>0.46313333333333334</v>
      </c>
      <c r="J109" s="19">
        <v>21.304133333333336</v>
      </c>
    </row>
    <row r="110" spans="1:10" ht="38.25">
      <c r="A110" s="312"/>
      <c r="B110" s="10" t="s">
        <v>2217</v>
      </c>
      <c r="C110" s="85">
        <v>2013</v>
      </c>
      <c r="D110" s="9">
        <v>20.03</v>
      </c>
      <c r="E110" s="17">
        <v>0.03</v>
      </c>
      <c r="F110" s="31">
        <v>1.2018</v>
      </c>
      <c r="G110" s="19">
        <v>18.828200000000002</v>
      </c>
      <c r="H110" s="17">
        <v>0.02</v>
      </c>
      <c r="I110" s="18">
        <v>0.4006</v>
      </c>
      <c r="J110" s="19">
        <v>18.4276</v>
      </c>
    </row>
    <row r="111" spans="1:10" ht="38.25">
      <c r="A111" s="312"/>
      <c r="B111" s="10" t="s">
        <v>2217</v>
      </c>
      <c r="C111" s="85">
        <v>2013</v>
      </c>
      <c r="D111" s="9">
        <v>72.11166666666666</v>
      </c>
      <c r="E111" s="17">
        <v>0.03</v>
      </c>
      <c r="F111" s="31">
        <v>4.3267</v>
      </c>
      <c r="G111" s="19">
        <v>67.78496666666666</v>
      </c>
      <c r="H111" s="17">
        <v>0.02</v>
      </c>
      <c r="I111" s="18">
        <v>1.4422333333333333</v>
      </c>
      <c r="J111" s="19">
        <v>66.34273333333333</v>
      </c>
    </row>
    <row r="112" spans="1:10" ht="25.5">
      <c r="A112" s="312"/>
      <c r="B112" s="10" t="s">
        <v>2218</v>
      </c>
      <c r="C112" s="85">
        <v>2013</v>
      </c>
      <c r="D112" s="9">
        <v>40.333333333333336</v>
      </c>
      <c r="E112" s="17">
        <v>0.03</v>
      </c>
      <c r="F112" s="31">
        <v>2.42</v>
      </c>
      <c r="G112" s="19">
        <v>37.913333333333334</v>
      </c>
      <c r="H112" s="17">
        <v>0.02</v>
      </c>
      <c r="I112" s="18">
        <v>0.8066666666666668</v>
      </c>
      <c r="J112" s="19">
        <v>37.10666666666667</v>
      </c>
    </row>
    <row r="113" spans="1:10" ht="102">
      <c r="A113" s="312"/>
      <c r="B113" s="10" t="s">
        <v>2219</v>
      </c>
      <c r="C113" s="85">
        <v>2014</v>
      </c>
      <c r="D113" s="9">
        <v>36.6</v>
      </c>
      <c r="E113" s="17">
        <v>0.03</v>
      </c>
      <c r="F113" s="31">
        <v>1.098</v>
      </c>
      <c r="G113" s="19">
        <v>35.502</v>
      </c>
      <c r="H113" s="17">
        <v>0.02</v>
      </c>
      <c r="I113" s="18">
        <v>0.7320000000000001</v>
      </c>
      <c r="J113" s="19">
        <v>34.77</v>
      </c>
    </row>
    <row r="114" spans="1:10" ht="114.75">
      <c r="A114" s="312"/>
      <c r="B114" s="10" t="s">
        <v>2220</v>
      </c>
      <c r="C114" s="85">
        <v>2014</v>
      </c>
      <c r="D114" s="9">
        <v>181.625</v>
      </c>
      <c r="E114" s="17">
        <v>0.03</v>
      </c>
      <c r="F114" s="31">
        <v>5.4487499999999995</v>
      </c>
      <c r="G114" s="19">
        <v>176.17625</v>
      </c>
      <c r="H114" s="17">
        <v>0.02</v>
      </c>
      <c r="I114" s="18">
        <v>3.6325000000000003</v>
      </c>
      <c r="J114" s="19">
        <v>172.54375000000002</v>
      </c>
    </row>
    <row r="115" spans="1:10" ht="102">
      <c r="A115" s="312"/>
      <c r="B115" s="10" t="s">
        <v>2221</v>
      </c>
      <c r="C115" s="85">
        <v>2014</v>
      </c>
      <c r="D115" s="9">
        <v>194.54166666666666</v>
      </c>
      <c r="E115" s="17">
        <v>0.03</v>
      </c>
      <c r="F115" s="31">
        <v>5.83625</v>
      </c>
      <c r="G115" s="19">
        <v>188.70541666666665</v>
      </c>
      <c r="H115" s="17">
        <v>0.02</v>
      </c>
      <c r="I115" s="18">
        <v>3.890833333333333</v>
      </c>
      <c r="J115" s="19">
        <v>184.8145833333333</v>
      </c>
    </row>
    <row r="116" spans="1:10" ht="127.5">
      <c r="A116" s="312"/>
      <c r="B116" s="10" t="s">
        <v>2222</v>
      </c>
      <c r="C116" s="85">
        <v>2014</v>
      </c>
      <c r="D116" s="9">
        <v>205.26166666666666</v>
      </c>
      <c r="E116" s="17">
        <v>0.03</v>
      </c>
      <c r="F116" s="31">
        <v>6.15785</v>
      </c>
      <c r="G116" s="19">
        <v>199.10381666666666</v>
      </c>
      <c r="H116" s="17">
        <v>0.02</v>
      </c>
      <c r="I116" s="18">
        <v>4.1052333333333335</v>
      </c>
      <c r="J116" s="19">
        <v>194.99858333333333</v>
      </c>
    </row>
    <row r="117" spans="1:10" ht="114.75">
      <c r="A117" s="312"/>
      <c r="B117" s="10" t="s">
        <v>2223</v>
      </c>
      <c r="C117" s="85">
        <v>2014</v>
      </c>
      <c r="D117" s="9">
        <v>43.071666666666665</v>
      </c>
      <c r="E117" s="17">
        <v>0.03</v>
      </c>
      <c r="F117" s="31">
        <v>1.29215</v>
      </c>
      <c r="G117" s="19">
        <v>41.779516666666666</v>
      </c>
      <c r="H117" s="17">
        <v>0.02</v>
      </c>
      <c r="I117" s="18">
        <v>0.8614333333333333</v>
      </c>
      <c r="J117" s="19">
        <v>40.918083333333335</v>
      </c>
    </row>
    <row r="118" spans="1:10" ht="102">
      <c r="A118" s="312"/>
      <c r="B118" s="10" t="s">
        <v>2224</v>
      </c>
      <c r="C118" s="85">
        <v>2014</v>
      </c>
      <c r="D118" s="9">
        <v>129.16666666666666</v>
      </c>
      <c r="E118" s="17">
        <v>0.03</v>
      </c>
      <c r="F118" s="31">
        <v>3.8749999999999996</v>
      </c>
      <c r="G118" s="19">
        <v>125.29166666666666</v>
      </c>
      <c r="H118" s="17">
        <v>0.02</v>
      </c>
      <c r="I118" s="18">
        <v>2.583333333333333</v>
      </c>
      <c r="J118" s="19">
        <v>122.70833333333333</v>
      </c>
    </row>
    <row r="119" spans="1:10" ht="76.5">
      <c r="A119" s="312"/>
      <c r="B119" s="10" t="s">
        <v>2225</v>
      </c>
      <c r="C119" s="85">
        <v>2014</v>
      </c>
      <c r="D119" s="9">
        <v>29.241666666666664</v>
      </c>
      <c r="E119" s="17">
        <v>0.03</v>
      </c>
      <c r="F119" s="31">
        <v>0.8772499999999999</v>
      </c>
      <c r="G119" s="19">
        <v>28.364416666666664</v>
      </c>
      <c r="H119" s="17">
        <v>0.02</v>
      </c>
      <c r="I119" s="18">
        <v>0.5848333333333333</v>
      </c>
      <c r="J119" s="19">
        <v>27.77958333333333</v>
      </c>
    </row>
    <row r="120" spans="1:10" ht="76.5">
      <c r="A120" s="312"/>
      <c r="B120" s="10" t="s">
        <v>2226</v>
      </c>
      <c r="C120" s="85">
        <v>2015</v>
      </c>
      <c r="D120" s="9">
        <v>54</v>
      </c>
      <c r="E120" s="17">
        <v>0.03</v>
      </c>
      <c r="F120" s="31">
        <v>0</v>
      </c>
      <c r="G120" s="19">
        <v>54</v>
      </c>
      <c r="H120" s="17">
        <v>0.02</v>
      </c>
      <c r="I120" s="18">
        <v>1.08</v>
      </c>
      <c r="J120" s="19">
        <v>52.92</v>
      </c>
    </row>
    <row r="121" spans="1:10" ht="51">
      <c r="A121" s="312"/>
      <c r="B121" s="10" t="s">
        <v>2227</v>
      </c>
      <c r="C121" s="85">
        <v>2015</v>
      </c>
      <c r="D121" s="9">
        <v>416.6666666666667</v>
      </c>
      <c r="E121" s="17">
        <v>0.03</v>
      </c>
      <c r="F121" s="31">
        <v>0</v>
      </c>
      <c r="G121" s="19">
        <v>416.6666666666667</v>
      </c>
      <c r="H121" s="17">
        <v>0.02</v>
      </c>
      <c r="I121" s="18">
        <v>8.333333333333334</v>
      </c>
      <c r="J121" s="19">
        <v>408.33333333333337</v>
      </c>
    </row>
    <row r="122" spans="1:10" ht="38.25">
      <c r="A122" s="312"/>
      <c r="B122" s="10" t="s">
        <v>747</v>
      </c>
      <c r="C122" s="85">
        <v>2015</v>
      </c>
      <c r="D122" s="9">
        <v>67.23</v>
      </c>
      <c r="E122" s="17">
        <v>0.03</v>
      </c>
      <c r="F122" s="31">
        <v>0</v>
      </c>
      <c r="G122" s="19">
        <v>67.23</v>
      </c>
      <c r="H122" s="17">
        <v>0.02</v>
      </c>
      <c r="I122" s="18">
        <v>1.3446</v>
      </c>
      <c r="J122" s="19">
        <v>65.8854</v>
      </c>
    </row>
    <row r="123" spans="1:10" ht="12.75">
      <c r="A123" s="312"/>
      <c r="B123" s="314" t="s">
        <v>610</v>
      </c>
      <c r="C123" s="314"/>
      <c r="D123" s="30">
        <v>35897.615</v>
      </c>
      <c r="E123" s="29"/>
      <c r="F123" s="30">
        <v>7019.3877</v>
      </c>
      <c r="G123" s="30">
        <v>28878.227300000002</v>
      </c>
      <c r="H123" s="24"/>
      <c r="I123" s="30">
        <v>717.9523000000002</v>
      </c>
      <c r="J123" s="30">
        <v>28160.275000000005</v>
      </c>
    </row>
    <row r="124" spans="1:10" ht="12.75">
      <c r="A124" s="311"/>
      <c r="B124" s="311"/>
      <c r="C124" s="311"/>
      <c r="D124" s="311"/>
      <c r="E124" s="311"/>
      <c r="F124" s="311"/>
      <c r="G124" s="311"/>
      <c r="H124" s="311"/>
      <c r="I124" s="311"/>
      <c r="J124" s="311"/>
    </row>
    <row r="125" spans="1:10" ht="12.75">
      <c r="A125" s="312" t="s">
        <v>611</v>
      </c>
      <c r="B125" s="310" t="s">
        <v>612</v>
      </c>
      <c r="C125" s="310"/>
      <c r="D125" s="28">
        <v>0</v>
      </c>
      <c r="E125" s="17">
        <v>0.03</v>
      </c>
      <c r="F125" s="18">
        <v>0</v>
      </c>
      <c r="G125" s="19">
        <v>0</v>
      </c>
      <c r="H125" s="17">
        <v>0.03</v>
      </c>
      <c r="I125" s="18">
        <v>0</v>
      </c>
      <c r="J125" s="20">
        <v>0</v>
      </c>
    </row>
    <row r="126" spans="1:10" ht="12.75">
      <c r="A126" s="312"/>
      <c r="B126" s="310" t="s">
        <v>613</v>
      </c>
      <c r="C126" s="310"/>
      <c r="D126" s="28">
        <v>174320.24000000002</v>
      </c>
      <c r="E126" s="29"/>
      <c r="F126" s="18">
        <v>169858.01670000004</v>
      </c>
      <c r="G126" s="19">
        <v>4462.2233000000015</v>
      </c>
      <c r="H126" s="29"/>
      <c r="I126" s="18">
        <v>387.66339999999997</v>
      </c>
      <c r="J126" s="19">
        <v>4074.5599000000007</v>
      </c>
    </row>
    <row r="127" spans="1:10" ht="12.75">
      <c r="A127" s="312"/>
      <c r="B127" s="310" t="s">
        <v>614</v>
      </c>
      <c r="C127" s="310"/>
      <c r="D127" s="28">
        <v>34566.06</v>
      </c>
      <c r="E127" s="29"/>
      <c r="F127" s="18">
        <v>15151.605599999999</v>
      </c>
      <c r="G127" s="19">
        <v>19414.4544</v>
      </c>
      <c r="H127" s="29"/>
      <c r="I127" s="18">
        <v>691.3212000000001</v>
      </c>
      <c r="J127" s="19">
        <v>18723.1332</v>
      </c>
    </row>
    <row r="128" spans="1:10" ht="12.75">
      <c r="A128" s="312"/>
      <c r="B128" s="310" t="s">
        <v>619</v>
      </c>
      <c r="C128" s="310"/>
      <c r="D128" s="28">
        <v>35897.615</v>
      </c>
      <c r="E128" s="29"/>
      <c r="F128" s="28">
        <v>7019.3877</v>
      </c>
      <c r="G128" s="28">
        <v>28878.227300000002</v>
      </c>
      <c r="H128" s="29"/>
      <c r="I128" s="18">
        <v>717.9523000000002</v>
      </c>
      <c r="J128" s="19">
        <v>28160.275000000005</v>
      </c>
    </row>
    <row r="129" spans="1:10" ht="12.75">
      <c r="A129" s="312"/>
      <c r="B129" s="310" t="s">
        <v>178</v>
      </c>
      <c r="C129" s="310"/>
      <c r="D129" s="29"/>
      <c r="E129" s="29"/>
      <c r="F129" s="29"/>
      <c r="G129" s="29"/>
      <c r="H129" s="18">
        <v>621.58</v>
      </c>
      <c r="I129" s="18">
        <v>0</v>
      </c>
      <c r="J129" s="19">
        <v>621.58</v>
      </c>
    </row>
    <row r="130" spans="1:10" ht="12.75">
      <c r="A130" s="312"/>
      <c r="B130" s="314" t="s">
        <v>584</v>
      </c>
      <c r="C130" s="314"/>
      <c r="D130" s="30">
        <v>244783.915</v>
      </c>
      <c r="E130" s="29"/>
      <c r="F130" s="30">
        <v>192029.01000000004</v>
      </c>
      <c r="G130" s="30">
        <v>52754.905</v>
      </c>
      <c r="H130" s="30">
        <v>621.58</v>
      </c>
      <c r="I130" s="30">
        <v>1796.9369000000002</v>
      </c>
      <c r="J130" s="30">
        <v>51579.54810000001</v>
      </c>
    </row>
    <row r="131" spans="1:9" ht="12.75">
      <c r="A131" s="33"/>
      <c r="B131" s="34"/>
      <c r="C131" s="34"/>
      <c r="D131" s="35"/>
      <c r="E131" s="35"/>
      <c r="F131" s="36"/>
      <c r="G131" s="36"/>
      <c r="H131" s="36"/>
      <c r="I131" s="36"/>
    </row>
    <row r="132" spans="1:10" ht="12.75">
      <c r="A132" s="313" t="s">
        <v>620</v>
      </c>
      <c r="B132" s="313"/>
      <c r="C132" s="313"/>
      <c r="D132" s="313"/>
      <c r="E132" s="313"/>
      <c r="F132" s="313"/>
      <c r="G132" s="313"/>
      <c r="H132" s="313"/>
      <c r="I132" s="313"/>
      <c r="J132" s="313"/>
    </row>
    <row r="133" spans="1:10" ht="12.7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</row>
    <row r="134" spans="1:10" ht="12.7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</row>
    <row r="135" spans="1:10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</row>
    <row r="136" spans="1:10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</row>
    <row r="137" spans="1:10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127:C127"/>
    <mergeCell ref="B128:C128"/>
    <mergeCell ref="B129:C129"/>
    <mergeCell ref="A18:J18"/>
    <mergeCell ref="A19:A23"/>
    <mergeCell ref="B23:C23"/>
    <mergeCell ref="A24:J24"/>
    <mergeCell ref="A25:A36"/>
    <mergeCell ref="B36:C36"/>
    <mergeCell ref="B130:C130"/>
    <mergeCell ref="A132:J132"/>
    <mergeCell ref="A133:J137"/>
    <mergeCell ref="A37:J37"/>
    <mergeCell ref="A38:A123"/>
    <mergeCell ref="B123:C123"/>
    <mergeCell ref="A124:J124"/>
    <mergeCell ref="A125:A130"/>
    <mergeCell ref="B125:C125"/>
    <mergeCell ref="B126:C126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1">
      <selection activeCell="A24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5.5" customHeight="1">
      <c r="A2" s="374" t="s">
        <v>688</v>
      </c>
      <c r="B2" s="375"/>
      <c r="C2" s="375"/>
      <c r="D2" s="375"/>
      <c r="E2" s="376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2350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2873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234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1009</v>
      </c>
      <c r="D8" s="316"/>
      <c r="E8" s="13" t="s">
        <v>595</v>
      </c>
      <c r="F8" s="14">
        <v>1094.32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160865.04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3.25">
      <c r="A13" s="317"/>
      <c r="B13" s="268" t="s">
        <v>2086</v>
      </c>
      <c r="C13" s="12">
        <v>1987</v>
      </c>
      <c r="D13" s="16">
        <v>9612.66</v>
      </c>
      <c r="E13" s="17">
        <v>0.03</v>
      </c>
      <c r="F13" s="18">
        <v>8074.634399999999</v>
      </c>
      <c r="G13" s="19">
        <v>1538.0256000000008</v>
      </c>
      <c r="H13" s="17">
        <v>0.02</v>
      </c>
      <c r="I13" s="18">
        <v>192.2532</v>
      </c>
      <c r="J13" s="20">
        <v>1345.7724000000007</v>
      </c>
    </row>
    <row r="14" spans="1:10" ht="34.5">
      <c r="A14" s="317"/>
      <c r="B14" s="268" t="s">
        <v>2087</v>
      </c>
      <c r="C14" s="12">
        <v>1989</v>
      </c>
      <c r="D14" s="16">
        <v>4605.94</v>
      </c>
      <c r="E14" s="17">
        <v>0.03</v>
      </c>
      <c r="F14" s="18">
        <v>3592.6331999999993</v>
      </c>
      <c r="G14" s="19">
        <v>1013.3068000000003</v>
      </c>
      <c r="H14" s="17">
        <v>0.02</v>
      </c>
      <c r="I14" s="18">
        <v>92.1188</v>
      </c>
      <c r="J14" s="20">
        <v>921.1880000000003</v>
      </c>
    </row>
    <row r="15" spans="1:10" ht="34.5">
      <c r="A15" s="317"/>
      <c r="B15" s="268" t="s">
        <v>2088</v>
      </c>
      <c r="C15" s="12">
        <v>1994</v>
      </c>
      <c r="D15" s="16">
        <v>5164.57</v>
      </c>
      <c r="E15" s="17">
        <v>0.03</v>
      </c>
      <c r="F15" s="18">
        <v>3253.6791</v>
      </c>
      <c r="G15" s="19">
        <v>1910.8908999999999</v>
      </c>
      <c r="H15" s="17">
        <v>0.02</v>
      </c>
      <c r="I15" s="18">
        <v>103.2914</v>
      </c>
      <c r="J15" s="20">
        <v>1807.5994999999998</v>
      </c>
    </row>
    <row r="16" spans="1:10" ht="12.75">
      <c r="A16" s="318"/>
      <c r="B16" s="304" t="s">
        <v>603</v>
      </c>
      <c r="C16" s="305"/>
      <c r="D16" s="23">
        <v>19383.17</v>
      </c>
      <c r="E16" s="24"/>
      <c r="F16" s="23">
        <v>14920.946699999999</v>
      </c>
      <c r="G16" s="23">
        <v>4462.2233000000015</v>
      </c>
      <c r="H16" s="24"/>
      <c r="I16" s="23">
        <v>387.66339999999997</v>
      </c>
      <c r="J16" s="23">
        <v>4074.5599000000007</v>
      </c>
    </row>
    <row r="17" spans="1:10" ht="12.75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>
      <c r="A18" s="317" t="s">
        <v>604</v>
      </c>
      <c r="B18" s="63" t="s">
        <v>605</v>
      </c>
      <c r="C18" s="63" t="s">
        <v>600</v>
      </c>
      <c r="D18" s="63" t="s">
        <v>606</v>
      </c>
      <c r="E18" s="64" t="s">
        <v>602</v>
      </c>
      <c r="F18" s="64" t="s">
        <v>1142</v>
      </c>
      <c r="G18" s="64" t="s">
        <v>2916</v>
      </c>
      <c r="H18" s="64" t="s">
        <v>618</v>
      </c>
      <c r="I18" s="64" t="s">
        <v>1143</v>
      </c>
      <c r="J18" s="64" t="s">
        <v>2917</v>
      </c>
    </row>
    <row r="19" spans="1:10" ht="34.5">
      <c r="A19" s="317"/>
      <c r="B19" s="268" t="s">
        <v>2089</v>
      </c>
      <c r="C19" s="12">
        <v>1999</v>
      </c>
      <c r="D19" s="16">
        <v>13247.26</v>
      </c>
      <c r="E19" s="17">
        <v>0.03</v>
      </c>
      <c r="F19" s="18">
        <v>6358.6848</v>
      </c>
      <c r="G19" s="19">
        <v>6888.5752</v>
      </c>
      <c r="H19" s="17">
        <v>0.02</v>
      </c>
      <c r="I19" s="18">
        <v>264.9452</v>
      </c>
      <c r="J19" s="20">
        <v>6623.63</v>
      </c>
    </row>
    <row r="20" spans="1:10" ht="34.5">
      <c r="A20" s="317"/>
      <c r="B20" s="268" t="s">
        <v>2090</v>
      </c>
      <c r="C20" s="12">
        <v>2001</v>
      </c>
      <c r="D20" s="16">
        <v>15952.96</v>
      </c>
      <c r="E20" s="17">
        <v>0.03</v>
      </c>
      <c r="F20" s="18">
        <v>6700.2432</v>
      </c>
      <c r="G20" s="19">
        <v>9252.716799999998</v>
      </c>
      <c r="H20" s="17">
        <v>0.02</v>
      </c>
      <c r="I20" s="18">
        <v>319.0592</v>
      </c>
      <c r="J20" s="20">
        <v>8933.657599999999</v>
      </c>
    </row>
    <row r="21" spans="1:10" ht="34.5">
      <c r="A21" s="317"/>
      <c r="B21" s="268" t="s">
        <v>2091</v>
      </c>
      <c r="C21" s="12">
        <v>2002</v>
      </c>
      <c r="D21" s="16">
        <v>5365.84</v>
      </c>
      <c r="E21" s="17">
        <v>0.03</v>
      </c>
      <c r="F21" s="18">
        <v>2092.6776</v>
      </c>
      <c r="G21" s="19">
        <v>3273.1624</v>
      </c>
      <c r="H21" s="17">
        <v>0.02</v>
      </c>
      <c r="I21" s="18">
        <v>107.3168</v>
      </c>
      <c r="J21" s="20">
        <v>3165.8456</v>
      </c>
    </row>
    <row r="22" spans="1:10" ht="12.75">
      <c r="A22" s="317"/>
      <c r="B22" s="319" t="s">
        <v>607</v>
      </c>
      <c r="C22" s="320"/>
      <c r="D22" s="82">
        <v>34566.06</v>
      </c>
      <c r="E22" s="83"/>
      <c r="F22" s="82">
        <v>15151.605599999999</v>
      </c>
      <c r="G22" s="82">
        <v>19414.4544</v>
      </c>
      <c r="H22" s="83"/>
      <c r="I22" s="82">
        <v>691.3212000000001</v>
      </c>
      <c r="J22" s="82">
        <v>18723.1332</v>
      </c>
    </row>
    <row r="23" spans="1:10" ht="12.75">
      <c r="A23" s="306"/>
      <c r="B23" s="307"/>
      <c r="C23" s="307"/>
      <c r="D23" s="307"/>
      <c r="E23" s="307"/>
      <c r="F23" s="307"/>
      <c r="G23" s="307"/>
      <c r="H23" s="307"/>
      <c r="I23" s="307"/>
      <c r="J23" s="308"/>
    </row>
    <row r="24" spans="1:10" ht="12.75">
      <c r="A24" s="317" t="s">
        <v>175</v>
      </c>
      <c r="B24" s="63" t="s">
        <v>608</v>
      </c>
      <c r="C24" s="63" t="s">
        <v>600</v>
      </c>
      <c r="D24" s="63" t="s">
        <v>583</v>
      </c>
      <c r="E24" s="64" t="s">
        <v>602</v>
      </c>
      <c r="F24" s="64" t="s">
        <v>1142</v>
      </c>
      <c r="G24" s="64" t="s">
        <v>2916</v>
      </c>
      <c r="H24" s="64" t="s">
        <v>618</v>
      </c>
      <c r="I24" s="64" t="s">
        <v>1143</v>
      </c>
      <c r="J24" s="64" t="s">
        <v>2917</v>
      </c>
    </row>
    <row r="25" spans="1:10" ht="40.5">
      <c r="A25" s="317"/>
      <c r="B25" s="26" t="s">
        <v>2228</v>
      </c>
      <c r="C25" s="27">
        <v>2016</v>
      </c>
      <c r="D25" s="28">
        <v>28.326666666666668</v>
      </c>
      <c r="E25" s="29"/>
      <c r="F25" s="29"/>
      <c r="G25" s="29"/>
      <c r="H25" s="17">
        <v>0</v>
      </c>
      <c r="I25" s="18">
        <v>0</v>
      </c>
      <c r="J25" s="20">
        <v>28.326666666666668</v>
      </c>
    </row>
    <row r="26" spans="1:10" ht="67.5">
      <c r="A26" s="317"/>
      <c r="B26" s="26" t="s">
        <v>2229</v>
      </c>
      <c r="C26" s="27">
        <v>2016</v>
      </c>
      <c r="D26" s="28">
        <v>75.835</v>
      </c>
      <c r="E26" s="29"/>
      <c r="F26" s="29"/>
      <c r="G26" s="29"/>
      <c r="H26" s="17">
        <v>0</v>
      </c>
      <c r="I26" s="18">
        <v>0</v>
      </c>
      <c r="J26" s="20">
        <v>75.835</v>
      </c>
    </row>
    <row r="27" spans="1:10" ht="27">
      <c r="A27" s="317"/>
      <c r="B27" s="26" t="s">
        <v>2230</v>
      </c>
      <c r="C27" s="27">
        <v>2016</v>
      </c>
      <c r="D27" s="28">
        <v>5.6816666666666675</v>
      </c>
      <c r="E27" s="29"/>
      <c r="F27" s="29"/>
      <c r="G27" s="29"/>
      <c r="H27" s="17">
        <v>0</v>
      </c>
      <c r="I27" s="18">
        <v>0</v>
      </c>
      <c r="J27" s="20">
        <v>5.6816666666666675</v>
      </c>
    </row>
    <row r="28" spans="1:10" ht="40.5">
      <c r="A28" s="317"/>
      <c r="B28" s="26" t="s">
        <v>2231</v>
      </c>
      <c r="C28" s="27">
        <v>2016</v>
      </c>
      <c r="D28" s="28">
        <v>4.735</v>
      </c>
      <c r="E28" s="29"/>
      <c r="F28" s="29"/>
      <c r="G28" s="29"/>
      <c r="H28" s="17">
        <v>0</v>
      </c>
      <c r="I28" s="18">
        <v>0</v>
      </c>
      <c r="J28" s="20">
        <v>4.735</v>
      </c>
    </row>
    <row r="29" spans="1:10" ht="27">
      <c r="A29" s="317"/>
      <c r="B29" s="26" t="s">
        <v>2232</v>
      </c>
      <c r="C29" s="27">
        <v>2016</v>
      </c>
      <c r="D29" s="28">
        <v>36.6</v>
      </c>
      <c r="E29" s="29"/>
      <c r="F29" s="29"/>
      <c r="G29" s="29"/>
      <c r="H29" s="17">
        <v>0</v>
      </c>
      <c r="I29" s="18">
        <v>0</v>
      </c>
      <c r="J29" s="20">
        <v>36.6</v>
      </c>
    </row>
    <row r="30" spans="1:10" ht="40.5">
      <c r="A30" s="317"/>
      <c r="B30" s="26" t="s">
        <v>2233</v>
      </c>
      <c r="C30" s="27">
        <v>2016</v>
      </c>
      <c r="D30" s="28">
        <v>41.48</v>
      </c>
      <c r="E30" s="29"/>
      <c r="F30" s="29"/>
      <c r="G30" s="29"/>
      <c r="H30" s="17">
        <v>0</v>
      </c>
      <c r="I30" s="18">
        <v>0</v>
      </c>
      <c r="J30" s="20">
        <v>41.48</v>
      </c>
    </row>
    <row r="31" spans="1:10" ht="40.5">
      <c r="A31" s="317"/>
      <c r="B31" s="26" t="s">
        <v>2234</v>
      </c>
      <c r="C31" s="27">
        <v>2016</v>
      </c>
      <c r="D31" s="28">
        <v>39.65</v>
      </c>
      <c r="E31" s="29"/>
      <c r="F31" s="29"/>
      <c r="G31" s="29"/>
      <c r="H31" s="17">
        <v>0</v>
      </c>
      <c r="I31" s="18">
        <v>0</v>
      </c>
      <c r="J31" s="20">
        <v>39.65</v>
      </c>
    </row>
    <row r="32" spans="1:10" ht="27">
      <c r="A32" s="317"/>
      <c r="B32" s="26" t="s">
        <v>2235</v>
      </c>
      <c r="C32" s="27">
        <v>2016</v>
      </c>
      <c r="D32" s="28">
        <v>37.61666666666667</v>
      </c>
      <c r="E32" s="29"/>
      <c r="F32" s="29"/>
      <c r="G32" s="29"/>
      <c r="H32" s="17">
        <v>0</v>
      </c>
      <c r="I32" s="18">
        <v>0</v>
      </c>
      <c r="J32" s="20">
        <v>37.61666666666667</v>
      </c>
    </row>
    <row r="33" spans="1:10" ht="40.5">
      <c r="A33" s="317"/>
      <c r="B33" s="26" t="s">
        <v>2236</v>
      </c>
      <c r="C33" s="27">
        <v>2016</v>
      </c>
      <c r="D33" s="28">
        <v>300.3233333333333</v>
      </c>
      <c r="E33" s="29"/>
      <c r="F33" s="29"/>
      <c r="G33" s="29"/>
      <c r="H33" s="17">
        <v>0</v>
      </c>
      <c r="I33" s="18">
        <v>0</v>
      </c>
      <c r="J33" s="20">
        <v>300.3233333333333</v>
      </c>
    </row>
    <row r="34" spans="1:10" ht="27">
      <c r="A34" s="317"/>
      <c r="B34" s="26" t="s">
        <v>2237</v>
      </c>
      <c r="C34" s="27">
        <v>2016</v>
      </c>
      <c r="D34" s="28">
        <v>51.33166666666667</v>
      </c>
      <c r="E34" s="29"/>
      <c r="F34" s="29"/>
      <c r="G34" s="29"/>
      <c r="H34" s="17">
        <v>0</v>
      </c>
      <c r="I34" s="18">
        <v>0</v>
      </c>
      <c r="J34" s="20">
        <v>51.33166666666667</v>
      </c>
    </row>
    <row r="35" spans="1:10" ht="12.75">
      <c r="A35" s="318"/>
      <c r="B35" s="304" t="s">
        <v>177</v>
      </c>
      <c r="C35" s="305"/>
      <c r="D35" s="30">
        <v>621.58</v>
      </c>
      <c r="E35" s="29"/>
      <c r="F35" s="29"/>
      <c r="G35" s="29"/>
      <c r="H35" s="24"/>
      <c r="I35" s="30">
        <v>0</v>
      </c>
      <c r="J35" s="30">
        <v>621.58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609</v>
      </c>
      <c r="B37" s="81" t="s">
        <v>608</v>
      </c>
      <c r="C37" s="81" t="s">
        <v>600</v>
      </c>
      <c r="D37" s="81" t="s">
        <v>583</v>
      </c>
      <c r="E37" s="84" t="s">
        <v>602</v>
      </c>
      <c r="F37" s="84" t="s">
        <v>1142</v>
      </c>
      <c r="G37" s="84" t="s">
        <v>2916</v>
      </c>
      <c r="H37" s="84" t="s">
        <v>618</v>
      </c>
      <c r="I37" s="84" t="s">
        <v>1143</v>
      </c>
      <c r="J37" s="84" t="s">
        <v>2917</v>
      </c>
    </row>
    <row r="38" spans="1:10" ht="63.75">
      <c r="A38" s="312"/>
      <c r="B38" s="10" t="s">
        <v>1196</v>
      </c>
      <c r="C38" s="85">
        <v>2003</v>
      </c>
      <c r="D38" s="9">
        <v>87.525</v>
      </c>
      <c r="E38" s="17">
        <v>0.03</v>
      </c>
      <c r="F38" s="31">
        <v>31.509000000000004</v>
      </c>
      <c r="G38" s="19">
        <v>56.016000000000005</v>
      </c>
      <c r="H38" s="17">
        <v>0.02</v>
      </c>
      <c r="I38" s="18">
        <v>1.7505000000000002</v>
      </c>
      <c r="J38" s="19">
        <v>54.2655</v>
      </c>
    </row>
    <row r="39" spans="1:10" ht="63.75">
      <c r="A39" s="312"/>
      <c r="B39" s="10" t="s">
        <v>1196</v>
      </c>
      <c r="C39" s="85">
        <v>2003</v>
      </c>
      <c r="D39" s="9">
        <v>370.85833333333335</v>
      </c>
      <c r="E39" s="17">
        <v>0.03</v>
      </c>
      <c r="F39" s="31">
        <v>133.50900000000001</v>
      </c>
      <c r="G39" s="19">
        <v>237.34933333333333</v>
      </c>
      <c r="H39" s="17">
        <v>0.02</v>
      </c>
      <c r="I39" s="18">
        <v>7.417166666666667</v>
      </c>
      <c r="J39" s="19">
        <v>229.93216666666666</v>
      </c>
    </row>
    <row r="40" spans="1:10" ht="63.75">
      <c r="A40" s="312"/>
      <c r="B40" s="10" t="s">
        <v>1196</v>
      </c>
      <c r="C40" s="85">
        <v>2003</v>
      </c>
      <c r="D40" s="9">
        <v>185.42666666666665</v>
      </c>
      <c r="E40" s="17">
        <v>0.03</v>
      </c>
      <c r="F40" s="31">
        <v>66.75359999999999</v>
      </c>
      <c r="G40" s="19">
        <v>118.67306666666666</v>
      </c>
      <c r="H40" s="17">
        <v>0.02</v>
      </c>
      <c r="I40" s="18">
        <v>3.708533333333333</v>
      </c>
      <c r="J40" s="19">
        <v>114.96453333333332</v>
      </c>
    </row>
    <row r="41" spans="1:10" ht="63.75">
      <c r="A41" s="312"/>
      <c r="B41" s="10" t="s">
        <v>1196</v>
      </c>
      <c r="C41" s="85">
        <v>2003</v>
      </c>
      <c r="D41" s="9">
        <v>652.7783333333333</v>
      </c>
      <c r="E41" s="17">
        <v>0.03</v>
      </c>
      <c r="F41" s="31">
        <v>235.0002</v>
      </c>
      <c r="G41" s="19">
        <v>417.7781333333333</v>
      </c>
      <c r="H41" s="17">
        <v>0.02</v>
      </c>
      <c r="I41" s="18">
        <v>13.055566666666666</v>
      </c>
      <c r="J41" s="19">
        <v>404.72256666666664</v>
      </c>
    </row>
    <row r="42" spans="1:10" ht="63.75">
      <c r="A42" s="312"/>
      <c r="B42" s="10" t="s">
        <v>2857</v>
      </c>
      <c r="C42" s="85">
        <v>2004</v>
      </c>
      <c r="D42" s="9">
        <v>1085.1</v>
      </c>
      <c r="E42" s="17">
        <v>0.03</v>
      </c>
      <c r="F42" s="31">
        <v>358.08299999999997</v>
      </c>
      <c r="G42" s="19">
        <v>727.0169999999999</v>
      </c>
      <c r="H42" s="17">
        <v>0.02</v>
      </c>
      <c r="I42" s="18">
        <v>21.701999999999998</v>
      </c>
      <c r="J42" s="19">
        <v>705.3149999999999</v>
      </c>
    </row>
    <row r="43" spans="1:10" ht="51">
      <c r="A43" s="312"/>
      <c r="B43" s="10" t="s">
        <v>2858</v>
      </c>
      <c r="C43" s="85">
        <v>2004</v>
      </c>
      <c r="D43" s="9">
        <v>1920</v>
      </c>
      <c r="E43" s="17">
        <v>0.03</v>
      </c>
      <c r="F43" s="31">
        <v>633.6</v>
      </c>
      <c r="G43" s="19">
        <v>1286.4</v>
      </c>
      <c r="H43" s="17">
        <v>0.02</v>
      </c>
      <c r="I43" s="18">
        <v>38.4</v>
      </c>
      <c r="J43" s="19">
        <v>1248</v>
      </c>
    </row>
    <row r="44" spans="1:10" ht="25.5">
      <c r="A44" s="312"/>
      <c r="B44" s="10" t="s">
        <v>690</v>
      </c>
      <c r="C44" s="85">
        <v>2004</v>
      </c>
      <c r="D44" s="9">
        <v>248.16</v>
      </c>
      <c r="E44" s="17">
        <v>0.03</v>
      </c>
      <c r="F44" s="31">
        <v>81.8928</v>
      </c>
      <c r="G44" s="19">
        <v>166.2672</v>
      </c>
      <c r="H44" s="17">
        <v>0.02</v>
      </c>
      <c r="I44" s="18">
        <v>4.9632</v>
      </c>
      <c r="J44" s="19">
        <v>161.304</v>
      </c>
    </row>
    <row r="45" spans="1:10" ht="63.75">
      <c r="A45" s="312"/>
      <c r="B45" s="10" t="s">
        <v>1193</v>
      </c>
      <c r="C45" s="85">
        <v>2004</v>
      </c>
      <c r="D45" s="9">
        <v>3162</v>
      </c>
      <c r="E45" s="17">
        <v>0.03</v>
      </c>
      <c r="F45" s="31">
        <v>1043.46</v>
      </c>
      <c r="G45" s="19">
        <v>2118.54</v>
      </c>
      <c r="H45" s="17">
        <v>0.02</v>
      </c>
      <c r="I45" s="18">
        <v>63.24</v>
      </c>
      <c r="J45" s="19">
        <v>2055.3</v>
      </c>
    </row>
    <row r="46" spans="1:10" ht="38.25">
      <c r="A46" s="312"/>
      <c r="B46" s="10" t="s">
        <v>1194</v>
      </c>
      <c r="C46" s="85">
        <v>2004</v>
      </c>
      <c r="D46" s="9">
        <v>104</v>
      </c>
      <c r="E46" s="17">
        <v>0.03</v>
      </c>
      <c r="F46" s="31">
        <v>34.32</v>
      </c>
      <c r="G46" s="19">
        <v>69.68</v>
      </c>
      <c r="H46" s="17">
        <v>0.02</v>
      </c>
      <c r="I46" s="18">
        <v>2.08</v>
      </c>
      <c r="J46" s="19">
        <v>67.60000000000001</v>
      </c>
    </row>
    <row r="47" spans="1:10" ht="51">
      <c r="A47" s="312"/>
      <c r="B47" s="10" t="s">
        <v>1195</v>
      </c>
      <c r="C47" s="85">
        <v>2004</v>
      </c>
      <c r="D47" s="9">
        <v>180</v>
      </c>
      <c r="E47" s="17">
        <v>0.03</v>
      </c>
      <c r="F47" s="31">
        <v>59.4</v>
      </c>
      <c r="G47" s="19">
        <v>120.6</v>
      </c>
      <c r="H47" s="17">
        <v>0.02</v>
      </c>
      <c r="I47" s="18">
        <v>3.6</v>
      </c>
      <c r="J47" s="19">
        <v>117</v>
      </c>
    </row>
    <row r="48" spans="1:10" ht="51">
      <c r="A48" s="312"/>
      <c r="B48" s="10" t="s">
        <v>691</v>
      </c>
      <c r="C48" s="85">
        <v>2004</v>
      </c>
      <c r="D48" s="9">
        <v>2220</v>
      </c>
      <c r="E48" s="17">
        <v>0.03</v>
      </c>
      <c r="F48" s="31">
        <v>732.6</v>
      </c>
      <c r="G48" s="19">
        <v>1487.4</v>
      </c>
      <c r="H48" s="17">
        <v>0.02</v>
      </c>
      <c r="I48" s="18">
        <v>44.4</v>
      </c>
      <c r="J48" s="19">
        <v>1443</v>
      </c>
    </row>
    <row r="49" spans="1:10" ht="76.5">
      <c r="A49" s="312"/>
      <c r="B49" s="10" t="s">
        <v>2859</v>
      </c>
      <c r="C49" s="85">
        <v>2004</v>
      </c>
      <c r="D49" s="9">
        <v>2520</v>
      </c>
      <c r="E49" s="17">
        <v>0.03</v>
      </c>
      <c r="F49" s="31">
        <v>831.6</v>
      </c>
      <c r="G49" s="19">
        <v>1688.4</v>
      </c>
      <c r="H49" s="17">
        <v>0.02</v>
      </c>
      <c r="I49" s="18">
        <v>50.4</v>
      </c>
      <c r="J49" s="19">
        <v>1638</v>
      </c>
    </row>
    <row r="50" spans="1:10" ht="114.75">
      <c r="A50" s="312"/>
      <c r="B50" s="10" t="s">
        <v>2172</v>
      </c>
      <c r="C50" s="85">
        <v>2005</v>
      </c>
      <c r="D50" s="9">
        <v>160</v>
      </c>
      <c r="E50" s="17">
        <v>0.03</v>
      </c>
      <c r="F50" s="31">
        <v>48</v>
      </c>
      <c r="G50" s="19">
        <v>112</v>
      </c>
      <c r="H50" s="17">
        <v>0.02</v>
      </c>
      <c r="I50" s="18">
        <v>3.2</v>
      </c>
      <c r="J50" s="19">
        <v>108.8</v>
      </c>
    </row>
    <row r="51" spans="1:10" ht="76.5">
      <c r="A51" s="312"/>
      <c r="B51" s="10" t="s">
        <v>2173</v>
      </c>
      <c r="C51" s="85">
        <v>2005</v>
      </c>
      <c r="D51" s="9">
        <v>40</v>
      </c>
      <c r="E51" s="17">
        <v>0.03</v>
      </c>
      <c r="F51" s="31">
        <v>12</v>
      </c>
      <c r="G51" s="19">
        <v>28</v>
      </c>
      <c r="H51" s="17">
        <v>0.02</v>
      </c>
      <c r="I51" s="18">
        <v>0.8</v>
      </c>
      <c r="J51" s="19">
        <v>27.2</v>
      </c>
    </row>
    <row r="52" spans="1:10" ht="114.75">
      <c r="A52" s="312"/>
      <c r="B52" s="10" t="s">
        <v>2174</v>
      </c>
      <c r="C52" s="85">
        <v>2005</v>
      </c>
      <c r="D52" s="9">
        <v>264</v>
      </c>
      <c r="E52" s="17">
        <v>0.03</v>
      </c>
      <c r="F52" s="31">
        <v>79.2</v>
      </c>
      <c r="G52" s="19">
        <v>184.8</v>
      </c>
      <c r="H52" s="17">
        <v>0.02</v>
      </c>
      <c r="I52" s="18">
        <v>5.28</v>
      </c>
      <c r="J52" s="19">
        <v>179.52</v>
      </c>
    </row>
    <row r="53" spans="1:10" ht="51">
      <c r="A53" s="312"/>
      <c r="B53" s="10" t="s">
        <v>2175</v>
      </c>
      <c r="C53" s="85">
        <v>2005</v>
      </c>
      <c r="D53" s="9">
        <v>971.4816666666667</v>
      </c>
      <c r="E53" s="17">
        <v>0.03</v>
      </c>
      <c r="F53" s="31">
        <v>291.4445</v>
      </c>
      <c r="G53" s="19">
        <v>680.0371666666667</v>
      </c>
      <c r="H53" s="17">
        <v>0.02</v>
      </c>
      <c r="I53" s="18">
        <v>19.429633333333335</v>
      </c>
      <c r="J53" s="19">
        <v>660.6075333333334</v>
      </c>
    </row>
    <row r="54" spans="1:10" ht="76.5">
      <c r="A54" s="312"/>
      <c r="B54" s="10" t="s">
        <v>1197</v>
      </c>
      <c r="C54" s="85">
        <v>2006</v>
      </c>
      <c r="D54" s="9">
        <v>4113</v>
      </c>
      <c r="E54" s="17">
        <v>0.03</v>
      </c>
      <c r="F54" s="31">
        <v>1110.51</v>
      </c>
      <c r="G54" s="19">
        <v>3002.49</v>
      </c>
      <c r="H54" s="17">
        <v>0.02</v>
      </c>
      <c r="I54" s="18">
        <v>82.26</v>
      </c>
      <c r="J54" s="19">
        <v>2920.2299999999996</v>
      </c>
    </row>
    <row r="55" spans="1:10" ht="25.5">
      <c r="A55" s="312"/>
      <c r="B55" s="10" t="s">
        <v>1862</v>
      </c>
      <c r="C55" s="85">
        <v>2006</v>
      </c>
      <c r="D55" s="9">
        <v>40</v>
      </c>
      <c r="E55" s="17">
        <v>0.03</v>
      </c>
      <c r="F55" s="31">
        <v>10.799999999999999</v>
      </c>
      <c r="G55" s="19">
        <v>29.200000000000003</v>
      </c>
      <c r="H55" s="17">
        <v>0.02</v>
      </c>
      <c r="I55" s="18">
        <v>0.8</v>
      </c>
      <c r="J55" s="19">
        <v>28.400000000000002</v>
      </c>
    </row>
    <row r="56" spans="1:10" ht="63.75">
      <c r="A56" s="312"/>
      <c r="B56" s="10" t="s">
        <v>2176</v>
      </c>
      <c r="C56" s="85">
        <v>2006</v>
      </c>
      <c r="D56" s="9">
        <v>264.3</v>
      </c>
      <c r="E56" s="17">
        <v>0.03</v>
      </c>
      <c r="F56" s="31">
        <v>71.361</v>
      </c>
      <c r="G56" s="19">
        <v>192.93900000000002</v>
      </c>
      <c r="H56" s="17">
        <v>0.02</v>
      </c>
      <c r="I56" s="18">
        <v>5.2860000000000005</v>
      </c>
      <c r="J56" s="19">
        <v>187.65300000000002</v>
      </c>
    </row>
    <row r="57" spans="1:10" ht="76.5">
      <c r="A57" s="312"/>
      <c r="B57" s="10" t="s">
        <v>2177</v>
      </c>
      <c r="C57" s="85">
        <v>2006</v>
      </c>
      <c r="D57" s="9">
        <v>424.9816666666666</v>
      </c>
      <c r="E57" s="17">
        <v>0.03</v>
      </c>
      <c r="F57" s="31">
        <v>114.74504999999998</v>
      </c>
      <c r="G57" s="19">
        <v>310.23661666666663</v>
      </c>
      <c r="H57" s="17">
        <v>0.02</v>
      </c>
      <c r="I57" s="18">
        <v>8.499633333333332</v>
      </c>
      <c r="J57" s="19">
        <v>301.7369833333333</v>
      </c>
    </row>
    <row r="58" spans="1:10" ht="25.5">
      <c r="A58" s="312"/>
      <c r="B58" s="10" t="s">
        <v>2178</v>
      </c>
      <c r="C58" s="85">
        <v>2006</v>
      </c>
      <c r="D58" s="9">
        <v>74</v>
      </c>
      <c r="E58" s="17">
        <v>0.03</v>
      </c>
      <c r="F58" s="31">
        <v>19.98</v>
      </c>
      <c r="G58" s="19">
        <v>54.019999999999996</v>
      </c>
      <c r="H58" s="17">
        <v>0.02</v>
      </c>
      <c r="I58" s="18">
        <v>1.48</v>
      </c>
      <c r="J58" s="19">
        <v>52.54</v>
      </c>
    </row>
    <row r="59" spans="1:10" ht="38.25">
      <c r="A59" s="312"/>
      <c r="B59" s="10" t="s">
        <v>2179</v>
      </c>
      <c r="C59" s="85">
        <v>2006</v>
      </c>
      <c r="D59" s="9">
        <v>123</v>
      </c>
      <c r="E59" s="17">
        <v>0.03</v>
      </c>
      <c r="F59" s="31">
        <v>33.21</v>
      </c>
      <c r="G59" s="19">
        <v>89.78999999999999</v>
      </c>
      <c r="H59" s="17">
        <v>0.02</v>
      </c>
      <c r="I59" s="18">
        <v>2.46</v>
      </c>
      <c r="J59" s="19">
        <v>87.33</v>
      </c>
    </row>
    <row r="60" spans="1:10" ht="38.25">
      <c r="A60" s="312"/>
      <c r="B60" s="10" t="s">
        <v>2180</v>
      </c>
      <c r="C60" s="85">
        <v>2007</v>
      </c>
      <c r="D60" s="9">
        <v>420</v>
      </c>
      <c r="E60" s="17">
        <v>0.03</v>
      </c>
      <c r="F60" s="31">
        <v>100.8</v>
      </c>
      <c r="G60" s="19">
        <v>319.2</v>
      </c>
      <c r="H60" s="17">
        <v>0.02</v>
      </c>
      <c r="I60" s="18">
        <v>8.4</v>
      </c>
      <c r="J60" s="19">
        <v>310.8</v>
      </c>
    </row>
    <row r="61" spans="1:10" ht="51">
      <c r="A61" s="312"/>
      <c r="B61" s="10" t="s">
        <v>2181</v>
      </c>
      <c r="C61" s="85">
        <v>2007</v>
      </c>
      <c r="D61" s="9">
        <v>318</v>
      </c>
      <c r="E61" s="17">
        <v>0.03</v>
      </c>
      <c r="F61" s="31">
        <v>76.32</v>
      </c>
      <c r="G61" s="19">
        <v>241.68</v>
      </c>
      <c r="H61" s="17">
        <v>0.02</v>
      </c>
      <c r="I61" s="18">
        <v>6.36</v>
      </c>
      <c r="J61" s="19">
        <v>235.32</v>
      </c>
    </row>
    <row r="62" spans="1:10" ht="38.25">
      <c r="A62" s="312"/>
      <c r="B62" s="10" t="s">
        <v>2182</v>
      </c>
      <c r="C62" s="85">
        <v>2007</v>
      </c>
      <c r="D62" s="9">
        <v>149.93</v>
      </c>
      <c r="E62" s="17">
        <v>0.03</v>
      </c>
      <c r="F62" s="31">
        <v>35.983200000000004</v>
      </c>
      <c r="G62" s="19">
        <v>113.9468</v>
      </c>
      <c r="H62" s="17">
        <v>0.02</v>
      </c>
      <c r="I62" s="18">
        <v>2.9986</v>
      </c>
      <c r="J62" s="19">
        <v>110.9482</v>
      </c>
    </row>
    <row r="63" spans="1:10" ht="38.25">
      <c r="A63" s="312"/>
      <c r="B63" s="10" t="s">
        <v>2180</v>
      </c>
      <c r="C63" s="85">
        <v>2007</v>
      </c>
      <c r="D63" s="9">
        <v>353.50333333333333</v>
      </c>
      <c r="E63" s="17">
        <v>0.03</v>
      </c>
      <c r="F63" s="31">
        <v>84.8408</v>
      </c>
      <c r="G63" s="19">
        <v>268.66253333333333</v>
      </c>
      <c r="H63" s="17">
        <v>0.02</v>
      </c>
      <c r="I63" s="18">
        <v>7.0700666666666665</v>
      </c>
      <c r="J63" s="19">
        <v>261.59246666666667</v>
      </c>
    </row>
    <row r="64" spans="1:10" ht="51">
      <c r="A64" s="312"/>
      <c r="B64" s="10" t="s">
        <v>2183</v>
      </c>
      <c r="C64" s="85">
        <v>2007</v>
      </c>
      <c r="D64" s="9">
        <v>180</v>
      </c>
      <c r="E64" s="17">
        <v>0.03</v>
      </c>
      <c r="F64" s="31">
        <v>43.199999999999996</v>
      </c>
      <c r="G64" s="19">
        <v>136.8</v>
      </c>
      <c r="H64" s="17">
        <v>0.02</v>
      </c>
      <c r="I64" s="18">
        <v>3.6</v>
      </c>
      <c r="J64" s="19">
        <v>133.20000000000002</v>
      </c>
    </row>
    <row r="65" spans="1:10" ht="38.25">
      <c r="A65" s="312"/>
      <c r="B65" s="10" t="s">
        <v>2184</v>
      </c>
      <c r="C65" s="85">
        <v>2007</v>
      </c>
      <c r="D65" s="9">
        <v>200</v>
      </c>
      <c r="E65" s="17">
        <v>0.03</v>
      </c>
      <c r="F65" s="31">
        <v>48</v>
      </c>
      <c r="G65" s="19">
        <v>152</v>
      </c>
      <c r="H65" s="17">
        <v>0.02</v>
      </c>
      <c r="I65" s="18">
        <v>4</v>
      </c>
      <c r="J65" s="19">
        <v>148</v>
      </c>
    </row>
    <row r="66" spans="1:10" ht="38.25">
      <c r="A66" s="312"/>
      <c r="B66" s="10" t="s">
        <v>2185</v>
      </c>
      <c r="C66" s="85">
        <v>2007</v>
      </c>
      <c r="D66" s="9">
        <v>145.6</v>
      </c>
      <c r="E66" s="17">
        <v>0.03</v>
      </c>
      <c r="F66" s="31">
        <v>34.943999999999996</v>
      </c>
      <c r="G66" s="19">
        <v>110.656</v>
      </c>
      <c r="H66" s="17">
        <v>0.02</v>
      </c>
      <c r="I66" s="18">
        <v>2.912</v>
      </c>
      <c r="J66" s="19">
        <v>107.744</v>
      </c>
    </row>
    <row r="67" spans="1:10" ht="25.5">
      <c r="A67" s="312"/>
      <c r="B67" s="10" t="s">
        <v>2186</v>
      </c>
      <c r="C67" s="85">
        <v>2007</v>
      </c>
      <c r="D67" s="9">
        <v>29.3</v>
      </c>
      <c r="E67" s="17">
        <v>0.03</v>
      </c>
      <c r="F67" s="31">
        <v>7.032</v>
      </c>
      <c r="G67" s="19">
        <v>22.268</v>
      </c>
      <c r="H67" s="17">
        <v>0.02</v>
      </c>
      <c r="I67" s="18">
        <v>0.5860000000000001</v>
      </c>
      <c r="J67" s="19">
        <v>21.682000000000002</v>
      </c>
    </row>
    <row r="68" spans="1:10" ht="38.25">
      <c r="A68" s="312"/>
      <c r="B68" s="10" t="s">
        <v>2187</v>
      </c>
      <c r="C68" s="85">
        <v>2007</v>
      </c>
      <c r="D68" s="9">
        <v>58.300000000000004</v>
      </c>
      <c r="E68" s="17">
        <v>0.03</v>
      </c>
      <c r="F68" s="31">
        <v>13.992</v>
      </c>
      <c r="G68" s="19">
        <v>44.30800000000001</v>
      </c>
      <c r="H68" s="17">
        <v>0.02</v>
      </c>
      <c r="I68" s="18">
        <v>1.1660000000000001</v>
      </c>
      <c r="J68" s="19">
        <v>43.14200000000001</v>
      </c>
    </row>
    <row r="69" spans="1:10" ht="38.25">
      <c r="A69" s="312"/>
      <c r="B69" s="10" t="s">
        <v>2187</v>
      </c>
      <c r="C69" s="85">
        <v>2007</v>
      </c>
      <c r="D69" s="9">
        <v>104</v>
      </c>
      <c r="E69" s="17">
        <v>0.03</v>
      </c>
      <c r="F69" s="31">
        <v>24.96</v>
      </c>
      <c r="G69" s="19">
        <v>79.03999999999999</v>
      </c>
      <c r="H69" s="17">
        <v>0.02</v>
      </c>
      <c r="I69" s="18">
        <v>2.08</v>
      </c>
      <c r="J69" s="19">
        <v>76.96</v>
      </c>
    </row>
    <row r="70" spans="1:10" ht="12.75">
      <c r="A70" s="312"/>
      <c r="B70" s="10" t="s">
        <v>1191</v>
      </c>
      <c r="C70" s="85">
        <v>2007</v>
      </c>
      <c r="D70" s="9">
        <v>41</v>
      </c>
      <c r="E70" s="17">
        <v>0.03</v>
      </c>
      <c r="F70" s="31">
        <v>9.84</v>
      </c>
      <c r="G70" s="19">
        <v>31.16</v>
      </c>
      <c r="H70" s="17">
        <v>0.02</v>
      </c>
      <c r="I70" s="18">
        <v>0.8200000000000001</v>
      </c>
      <c r="J70" s="19">
        <v>30.34</v>
      </c>
    </row>
    <row r="71" spans="1:10" ht="12.75">
      <c r="A71" s="312"/>
      <c r="B71" s="10" t="s">
        <v>1191</v>
      </c>
      <c r="C71" s="85">
        <v>2007</v>
      </c>
      <c r="D71" s="9">
        <v>34</v>
      </c>
      <c r="E71" s="17">
        <v>0.03</v>
      </c>
      <c r="F71" s="31">
        <v>8.16</v>
      </c>
      <c r="G71" s="19">
        <v>25.84</v>
      </c>
      <c r="H71" s="17">
        <v>0.02</v>
      </c>
      <c r="I71" s="18">
        <v>0.68</v>
      </c>
      <c r="J71" s="19">
        <v>25.16</v>
      </c>
    </row>
    <row r="72" spans="1:10" ht="63.75">
      <c r="A72" s="312"/>
      <c r="B72" s="10" t="s">
        <v>2188</v>
      </c>
      <c r="C72" s="85">
        <v>2007</v>
      </c>
      <c r="D72" s="9">
        <v>370.60999999999996</v>
      </c>
      <c r="E72" s="17">
        <v>0.03</v>
      </c>
      <c r="F72" s="31">
        <v>88.94639999999998</v>
      </c>
      <c r="G72" s="19">
        <v>281.6636</v>
      </c>
      <c r="H72" s="17">
        <v>0.02</v>
      </c>
      <c r="I72" s="18">
        <v>7.4121999999999995</v>
      </c>
      <c r="J72" s="19">
        <v>274.2514</v>
      </c>
    </row>
    <row r="73" spans="1:10" ht="63.75">
      <c r="A73" s="312"/>
      <c r="B73" s="10" t="s">
        <v>2189</v>
      </c>
      <c r="C73" s="85">
        <v>2007</v>
      </c>
      <c r="D73" s="9">
        <v>155.90166666666667</v>
      </c>
      <c r="E73" s="17">
        <v>0.03</v>
      </c>
      <c r="F73" s="31">
        <v>37.4164</v>
      </c>
      <c r="G73" s="19">
        <v>118.48526666666666</v>
      </c>
      <c r="H73" s="17">
        <v>0.02</v>
      </c>
      <c r="I73" s="18">
        <v>3.1180333333333334</v>
      </c>
      <c r="J73" s="19">
        <v>115.36723333333333</v>
      </c>
    </row>
    <row r="74" spans="1:10" ht="63.75">
      <c r="A74" s="312"/>
      <c r="B74" s="10" t="s">
        <v>2189</v>
      </c>
      <c r="C74" s="85">
        <v>2007</v>
      </c>
      <c r="D74" s="9">
        <v>81.39999999999999</v>
      </c>
      <c r="E74" s="17">
        <v>0.03</v>
      </c>
      <c r="F74" s="31">
        <v>19.535999999999998</v>
      </c>
      <c r="G74" s="19">
        <v>61.86399999999999</v>
      </c>
      <c r="H74" s="17">
        <v>0.02</v>
      </c>
      <c r="I74" s="18">
        <v>1.628</v>
      </c>
      <c r="J74" s="19">
        <v>60.23599999999999</v>
      </c>
    </row>
    <row r="75" spans="1:10" ht="63.75">
      <c r="A75" s="312"/>
      <c r="B75" s="10" t="s">
        <v>2189</v>
      </c>
      <c r="C75" s="85">
        <v>2007</v>
      </c>
      <c r="D75" s="9">
        <v>178.5</v>
      </c>
      <c r="E75" s="17">
        <v>0.03</v>
      </c>
      <c r="F75" s="31">
        <v>42.839999999999996</v>
      </c>
      <c r="G75" s="19">
        <v>135.66</v>
      </c>
      <c r="H75" s="17">
        <v>0.02</v>
      </c>
      <c r="I75" s="18">
        <v>3.5700000000000003</v>
      </c>
      <c r="J75" s="19">
        <v>132.09</v>
      </c>
    </row>
    <row r="76" spans="1:10" ht="25.5">
      <c r="A76" s="312"/>
      <c r="B76" s="10" t="s">
        <v>2190</v>
      </c>
      <c r="C76" s="85">
        <v>2007</v>
      </c>
      <c r="D76" s="9">
        <v>40</v>
      </c>
      <c r="E76" s="17">
        <v>0.03</v>
      </c>
      <c r="F76" s="31">
        <v>9.6</v>
      </c>
      <c r="G76" s="19">
        <v>30.4</v>
      </c>
      <c r="H76" s="17">
        <v>0.02</v>
      </c>
      <c r="I76" s="18">
        <v>0.8</v>
      </c>
      <c r="J76" s="19">
        <v>29.599999999999998</v>
      </c>
    </row>
    <row r="77" spans="1:10" ht="76.5">
      <c r="A77" s="312"/>
      <c r="B77" s="10" t="s">
        <v>2191</v>
      </c>
      <c r="C77" s="85">
        <v>2008</v>
      </c>
      <c r="D77" s="9">
        <v>416.6666666666667</v>
      </c>
      <c r="E77" s="17">
        <v>0.03</v>
      </c>
      <c r="F77" s="31">
        <v>87.5</v>
      </c>
      <c r="G77" s="19">
        <v>329.1666666666667</v>
      </c>
      <c r="H77" s="17">
        <v>0.02</v>
      </c>
      <c r="I77" s="18">
        <v>8.333333333333334</v>
      </c>
      <c r="J77" s="19">
        <v>320.83333333333337</v>
      </c>
    </row>
    <row r="78" spans="1:10" ht="51">
      <c r="A78" s="312"/>
      <c r="B78" s="10" t="s">
        <v>2192</v>
      </c>
      <c r="C78" s="85">
        <v>2008</v>
      </c>
      <c r="D78" s="9">
        <v>136.89666666666668</v>
      </c>
      <c r="E78" s="17">
        <v>0.03</v>
      </c>
      <c r="F78" s="31">
        <v>28.7483</v>
      </c>
      <c r="G78" s="19">
        <v>108.14836666666667</v>
      </c>
      <c r="H78" s="17">
        <v>0.02</v>
      </c>
      <c r="I78" s="18">
        <v>2.7379333333333338</v>
      </c>
      <c r="J78" s="19">
        <v>105.41043333333334</v>
      </c>
    </row>
    <row r="79" spans="1:10" ht="25.5">
      <c r="A79" s="312"/>
      <c r="B79" s="10" t="s">
        <v>2193</v>
      </c>
      <c r="C79" s="85">
        <v>2008</v>
      </c>
      <c r="D79" s="9">
        <v>1492.2033333333331</v>
      </c>
      <c r="E79" s="17">
        <v>0.03</v>
      </c>
      <c r="F79" s="31">
        <v>313.36269999999996</v>
      </c>
      <c r="G79" s="19">
        <v>1178.8406333333332</v>
      </c>
      <c r="H79" s="17">
        <v>0.02</v>
      </c>
      <c r="I79" s="18">
        <v>29.844066666666663</v>
      </c>
      <c r="J79" s="19">
        <v>1148.9965666666667</v>
      </c>
    </row>
    <row r="80" spans="1:10" ht="38.25">
      <c r="A80" s="312"/>
      <c r="B80" s="10" t="s">
        <v>2194</v>
      </c>
      <c r="C80" s="85">
        <v>2008</v>
      </c>
      <c r="D80" s="9">
        <v>115.11</v>
      </c>
      <c r="E80" s="17">
        <v>0.03</v>
      </c>
      <c r="F80" s="31">
        <v>24.173099999999998</v>
      </c>
      <c r="G80" s="19">
        <v>90.93690000000001</v>
      </c>
      <c r="H80" s="17">
        <v>0.02</v>
      </c>
      <c r="I80" s="18">
        <v>2.3022</v>
      </c>
      <c r="J80" s="19">
        <v>88.63470000000001</v>
      </c>
    </row>
    <row r="81" spans="1:10" ht="25.5">
      <c r="A81" s="312"/>
      <c r="B81" s="10" t="s">
        <v>2195</v>
      </c>
      <c r="C81" s="85">
        <v>2008</v>
      </c>
      <c r="D81" s="9">
        <v>781.46</v>
      </c>
      <c r="E81" s="17">
        <v>0.03</v>
      </c>
      <c r="F81" s="31">
        <v>164.10660000000001</v>
      </c>
      <c r="G81" s="19">
        <v>617.3534</v>
      </c>
      <c r="H81" s="17">
        <v>0.02</v>
      </c>
      <c r="I81" s="18">
        <v>15.6292</v>
      </c>
      <c r="J81" s="19">
        <v>601.7242</v>
      </c>
    </row>
    <row r="82" spans="1:10" ht="127.5">
      <c r="A82" s="312"/>
      <c r="B82" s="10" t="s">
        <v>2196</v>
      </c>
      <c r="C82" s="85">
        <v>2008</v>
      </c>
      <c r="D82" s="9">
        <v>1160</v>
      </c>
      <c r="E82" s="17">
        <v>0.03</v>
      </c>
      <c r="F82" s="31">
        <v>243.6</v>
      </c>
      <c r="G82" s="19">
        <v>916.4</v>
      </c>
      <c r="H82" s="17">
        <v>0.02</v>
      </c>
      <c r="I82" s="18">
        <v>23.2</v>
      </c>
      <c r="J82" s="19">
        <v>893.1999999999999</v>
      </c>
    </row>
    <row r="83" spans="1:10" ht="38.25">
      <c r="A83" s="312"/>
      <c r="B83" s="10" t="s">
        <v>735</v>
      </c>
      <c r="C83" s="85">
        <v>2009</v>
      </c>
      <c r="D83" s="9">
        <v>240</v>
      </c>
      <c r="E83" s="17">
        <v>0.03</v>
      </c>
      <c r="F83" s="31">
        <v>43.199999999999996</v>
      </c>
      <c r="G83" s="19">
        <v>196.8</v>
      </c>
      <c r="H83" s="17">
        <v>0.02</v>
      </c>
      <c r="I83" s="18">
        <v>4.8</v>
      </c>
      <c r="J83" s="19">
        <v>192</v>
      </c>
    </row>
    <row r="84" spans="1:10" ht="38.25">
      <c r="A84" s="312"/>
      <c r="B84" s="10" t="s">
        <v>2197</v>
      </c>
      <c r="C84" s="85">
        <v>2010</v>
      </c>
      <c r="D84" s="9">
        <v>50</v>
      </c>
      <c r="E84" s="17">
        <v>0.03</v>
      </c>
      <c r="F84" s="31">
        <v>7.5</v>
      </c>
      <c r="G84" s="19">
        <v>42.5</v>
      </c>
      <c r="H84" s="17">
        <v>0.02</v>
      </c>
      <c r="I84" s="18">
        <v>1</v>
      </c>
      <c r="J84" s="19">
        <v>41.5</v>
      </c>
    </row>
    <row r="85" spans="1:10" ht="25.5">
      <c r="A85" s="312"/>
      <c r="B85" s="10" t="s">
        <v>2198</v>
      </c>
      <c r="C85" s="85">
        <v>2010</v>
      </c>
      <c r="D85" s="9">
        <v>3.6483333333333334</v>
      </c>
      <c r="E85" s="17">
        <v>0.03</v>
      </c>
      <c r="F85" s="31">
        <v>0.54725</v>
      </c>
      <c r="G85" s="19">
        <v>3.1010833333333334</v>
      </c>
      <c r="H85" s="17">
        <v>0.02</v>
      </c>
      <c r="I85" s="18">
        <v>0.07296666666666667</v>
      </c>
      <c r="J85" s="19">
        <v>3.0281166666666666</v>
      </c>
    </row>
    <row r="86" spans="1:10" ht="38.25">
      <c r="A86" s="312"/>
      <c r="B86" s="10" t="s">
        <v>2199</v>
      </c>
      <c r="C86" s="85">
        <v>2010</v>
      </c>
      <c r="D86" s="9">
        <v>2.356666666666667</v>
      </c>
      <c r="E86" s="17">
        <v>0.03</v>
      </c>
      <c r="F86" s="31">
        <v>0.35350000000000004</v>
      </c>
      <c r="G86" s="19">
        <v>2.003166666666667</v>
      </c>
      <c r="H86" s="17">
        <v>0.02</v>
      </c>
      <c r="I86" s="18">
        <v>0.04713333333333334</v>
      </c>
      <c r="J86" s="19">
        <v>1.9560333333333337</v>
      </c>
    </row>
    <row r="87" spans="1:10" ht="38.25">
      <c r="A87" s="312"/>
      <c r="B87" s="10" t="s">
        <v>2200</v>
      </c>
      <c r="C87" s="85">
        <v>2010</v>
      </c>
      <c r="D87" s="9">
        <v>224</v>
      </c>
      <c r="E87" s="17">
        <v>0.03</v>
      </c>
      <c r="F87" s="31">
        <v>33.6</v>
      </c>
      <c r="G87" s="19">
        <v>190.4</v>
      </c>
      <c r="H87" s="17">
        <v>0.02</v>
      </c>
      <c r="I87" s="18">
        <v>4.48</v>
      </c>
      <c r="J87" s="19">
        <v>185.92000000000002</v>
      </c>
    </row>
    <row r="88" spans="1:10" ht="38.25">
      <c r="A88" s="312"/>
      <c r="B88" s="10" t="s">
        <v>2201</v>
      </c>
      <c r="C88" s="85">
        <v>2010</v>
      </c>
      <c r="D88" s="9">
        <v>81.39999999999999</v>
      </c>
      <c r="E88" s="17">
        <v>0.03</v>
      </c>
      <c r="F88" s="31">
        <v>12.209999999999997</v>
      </c>
      <c r="G88" s="19">
        <v>69.19</v>
      </c>
      <c r="H88" s="17">
        <v>0.02</v>
      </c>
      <c r="I88" s="18">
        <v>1.628</v>
      </c>
      <c r="J88" s="19">
        <v>67.562</v>
      </c>
    </row>
    <row r="89" spans="1:10" ht="51">
      <c r="A89" s="312"/>
      <c r="B89" s="10" t="s">
        <v>749</v>
      </c>
      <c r="C89" s="85">
        <v>2011</v>
      </c>
      <c r="D89" s="9">
        <v>628.21</v>
      </c>
      <c r="E89" s="17">
        <v>0.03</v>
      </c>
      <c r="F89" s="31">
        <v>75.3852</v>
      </c>
      <c r="G89" s="19">
        <v>552.8248000000001</v>
      </c>
      <c r="H89" s="17">
        <v>0.02</v>
      </c>
      <c r="I89" s="18">
        <v>12.564200000000001</v>
      </c>
      <c r="J89" s="19">
        <v>540.2606000000001</v>
      </c>
    </row>
    <row r="90" spans="1:10" ht="51">
      <c r="A90" s="312"/>
      <c r="B90" s="10" t="s">
        <v>750</v>
      </c>
      <c r="C90" s="85">
        <v>2011</v>
      </c>
      <c r="D90" s="9">
        <v>2786.56</v>
      </c>
      <c r="E90" s="17">
        <v>0.03</v>
      </c>
      <c r="F90" s="31">
        <v>334.3872</v>
      </c>
      <c r="G90" s="19">
        <v>2452.1728</v>
      </c>
      <c r="H90" s="17">
        <v>0.02</v>
      </c>
      <c r="I90" s="18">
        <v>55.7312</v>
      </c>
      <c r="J90" s="19">
        <v>2396.4415999999997</v>
      </c>
    </row>
    <row r="91" spans="1:10" ht="38.25">
      <c r="A91" s="312"/>
      <c r="B91" s="10" t="s">
        <v>751</v>
      </c>
      <c r="C91" s="85">
        <v>2011</v>
      </c>
      <c r="D91" s="9">
        <v>1607.88</v>
      </c>
      <c r="E91" s="17">
        <v>0.03</v>
      </c>
      <c r="F91" s="31">
        <v>192.9456</v>
      </c>
      <c r="G91" s="19">
        <v>1414.9344</v>
      </c>
      <c r="H91" s="17">
        <v>0.02</v>
      </c>
      <c r="I91" s="18">
        <v>32.1576</v>
      </c>
      <c r="J91" s="19">
        <v>1382.7768</v>
      </c>
    </row>
    <row r="92" spans="1:10" ht="76.5">
      <c r="A92" s="312"/>
      <c r="B92" s="10" t="s">
        <v>736</v>
      </c>
      <c r="C92" s="85">
        <v>2011</v>
      </c>
      <c r="D92" s="9">
        <v>3728.67</v>
      </c>
      <c r="E92" s="17">
        <v>0.03</v>
      </c>
      <c r="F92" s="31">
        <v>447.4404</v>
      </c>
      <c r="G92" s="19">
        <v>3281.2296</v>
      </c>
      <c r="H92" s="17">
        <v>0.02</v>
      </c>
      <c r="I92" s="18">
        <v>74.5734</v>
      </c>
      <c r="J92" s="19">
        <v>3206.6562</v>
      </c>
    </row>
    <row r="93" spans="1:10" ht="25.5">
      <c r="A93" s="312"/>
      <c r="B93" s="10" t="s">
        <v>737</v>
      </c>
      <c r="C93" s="85">
        <v>2011</v>
      </c>
      <c r="D93" s="9">
        <v>2656.85</v>
      </c>
      <c r="E93" s="17">
        <v>0.03</v>
      </c>
      <c r="F93" s="31">
        <v>318.822</v>
      </c>
      <c r="G93" s="19">
        <v>2338.028</v>
      </c>
      <c r="H93" s="17">
        <v>0.02</v>
      </c>
      <c r="I93" s="18">
        <v>53.137</v>
      </c>
      <c r="J93" s="19">
        <v>2284.8909999999996</v>
      </c>
    </row>
    <row r="94" spans="1:10" ht="25.5">
      <c r="A94" s="312"/>
      <c r="B94" s="10" t="s">
        <v>738</v>
      </c>
      <c r="C94" s="85">
        <v>2011</v>
      </c>
      <c r="D94" s="9">
        <v>240</v>
      </c>
      <c r="E94" s="17">
        <v>0.03</v>
      </c>
      <c r="F94" s="31">
        <v>28.799999999999997</v>
      </c>
      <c r="G94" s="19">
        <v>211.2</v>
      </c>
      <c r="H94" s="17">
        <v>0.02</v>
      </c>
      <c r="I94" s="18">
        <v>4.8</v>
      </c>
      <c r="J94" s="19">
        <v>206.39999999999998</v>
      </c>
    </row>
    <row r="95" spans="1:10" ht="38.25">
      <c r="A95" s="312"/>
      <c r="B95" s="10" t="s">
        <v>2202</v>
      </c>
      <c r="C95" s="85">
        <v>2011</v>
      </c>
      <c r="D95" s="9">
        <v>120</v>
      </c>
      <c r="E95" s="17">
        <v>0.03</v>
      </c>
      <c r="F95" s="31">
        <v>14.399999999999999</v>
      </c>
      <c r="G95" s="19">
        <v>105.6</v>
      </c>
      <c r="H95" s="17">
        <v>0.02</v>
      </c>
      <c r="I95" s="18">
        <v>2.4</v>
      </c>
      <c r="J95" s="19">
        <v>103.19999999999999</v>
      </c>
    </row>
    <row r="96" spans="1:10" ht="38.25">
      <c r="A96" s="312"/>
      <c r="B96" s="10" t="s">
        <v>2203</v>
      </c>
      <c r="C96" s="85">
        <v>2011</v>
      </c>
      <c r="D96" s="9">
        <v>127.39</v>
      </c>
      <c r="E96" s="17">
        <v>0.03</v>
      </c>
      <c r="F96" s="31">
        <v>15.2868</v>
      </c>
      <c r="G96" s="19">
        <v>112.1032</v>
      </c>
      <c r="H96" s="17">
        <v>0.02</v>
      </c>
      <c r="I96" s="18">
        <v>2.5478</v>
      </c>
      <c r="J96" s="19">
        <v>109.5554</v>
      </c>
    </row>
    <row r="97" spans="1:10" ht="89.25">
      <c r="A97" s="312"/>
      <c r="B97" s="10" t="s">
        <v>2204</v>
      </c>
      <c r="C97" s="85">
        <v>2011</v>
      </c>
      <c r="D97" s="9">
        <v>250</v>
      </c>
      <c r="E97" s="17">
        <v>0.03</v>
      </c>
      <c r="F97" s="31">
        <v>30</v>
      </c>
      <c r="G97" s="19">
        <v>220</v>
      </c>
      <c r="H97" s="17">
        <v>0.02</v>
      </c>
      <c r="I97" s="18">
        <v>5</v>
      </c>
      <c r="J97" s="19">
        <v>215</v>
      </c>
    </row>
    <row r="98" spans="1:10" ht="63.75">
      <c r="A98" s="312"/>
      <c r="B98" s="10" t="s">
        <v>2205</v>
      </c>
      <c r="C98" s="85">
        <v>2012</v>
      </c>
      <c r="D98" s="9">
        <v>115</v>
      </c>
      <c r="E98" s="17">
        <v>0.03</v>
      </c>
      <c r="F98" s="31">
        <v>10.35</v>
      </c>
      <c r="G98" s="19">
        <v>104.65</v>
      </c>
      <c r="H98" s="17">
        <v>0.02</v>
      </c>
      <c r="I98" s="18">
        <v>2.3000000000000003</v>
      </c>
      <c r="J98" s="19">
        <v>102.35000000000001</v>
      </c>
    </row>
    <row r="99" spans="1:10" ht="25.5">
      <c r="A99" s="312"/>
      <c r="B99" s="10" t="s">
        <v>1862</v>
      </c>
      <c r="C99" s="85">
        <v>2012</v>
      </c>
      <c r="D99" s="9">
        <v>101.47666666666667</v>
      </c>
      <c r="E99" s="17">
        <v>0.03</v>
      </c>
      <c r="F99" s="31">
        <v>9.1329</v>
      </c>
      <c r="G99" s="19">
        <v>92.34376666666668</v>
      </c>
      <c r="H99" s="17">
        <v>0.02</v>
      </c>
      <c r="I99" s="18">
        <v>2.0295333333333336</v>
      </c>
      <c r="J99" s="19">
        <v>90.31423333333335</v>
      </c>
    </row>
    <row r="100" spans="1:10" ht="38.25">
      <c r="A100" s="312"/>
      <c r="B100" s="10" t="s">
        <v>2206</v>
      </c>
      <c r="C100" s="85">
        <v>2012</v>
      </c>
      <c r="D100" s="9">
        <v>52.5</v>
      </c>
      <c r="E100" s="17">
        <v>0.03</v>
      </c>
      <c r="F100" s="31">
        <v>4.725</v>
      </c>
      <c r="G100" s="19">
        <v>47.775</v>
      </c>
      <c r="H100" s="17">
        <v>0.02</v>
      </c>
      <c r="I100" s="18">
        <v>1.05</v>
      </c>
      <c r="J100" s="19">
        <v>46.725</v>
      </c>
    </row>
    <row r="101" spans="1:10" ht="38.25">
      <c r="A101" s="312"/>
      <c r="B101" s="10" t="s">
        <v>2207</v>
      </c>
      <c r="C101" s="85">
        <v>2012</v>
      </c>
      <c r="D101" s="9">
        <v>233.33333333333334</v>
      </c>
      <c r="E101" s="17">
        <v>0.03</v>
      </c>
      <c r="F101" s="31">
        <v>21</v>
      </c>
      <c r="G101" s="19">
        <v>212.33333333333334</v>
      </c>
      <c r="H101" s="17">
        <v>0.02</v>
      </c>
      <c r="I101" s="18">
        <v>4.666666666666667</v>
      </c>
      <c r="J101" s="19">
        <v>207.66666666666669</v>
      </c>
    </row>
    <row r="102" spans="1:10" ht="51">
      <c r="A102" s="312"/>
      <c r="B102" s="10" t="s">
        <v>2208</v>
      </c>
      <c r="C102" s="85">
        <v>2012</v>
      </c>
      <c r="D102" s="9">
        <v>250.02833333333334</v>
      </c>
      <c r="E102" s="17">
        <v>0.03</v>
      </c>
      <c r="F102" s="31">
        <v>22.50255</v>
      </c>
      <c r="G102" s="19">
        <v>227.52578333333332</v>
      </c>
      <c r="H102" s="17">
        <v>0.02</v>
      </c>
      <c r="I102" s="18">
        <v>5.000566666666667</v>
      </c>
      <c r="J102" s="19">
        <v>222.52521666666667</v>
      </c>
    </row>
    <row r="103" spans="1:10" ht="51">
      <c r="A103" s="312"/>
      <c r="B103" s="10" t="s">
        <v>2209</v>
      </c>
      <c r="C103" s="85">
        <v>2012</v>
      </c>
      <c r="D103" s="9">
        <v>215.83333333333334</v>
      </c>
      <c r="E103" s="17">
        <v>0.03</v>
      </c>
      <c r="F103" s="31">
        <v>19.425</v>
      </c>
      <c r="G103" s="19">
        <v>196.40833333333333</v>
      </c>
      <c r="H103" s="17">
        <v>0.02</v>
      </c>
      <c r="I103" s="18">
        <v>4.316666666666667</v>
      </c>
      <c r="J103" s="19">
        <v>192.09166666666667</v>
      </c>
    </row>
    <row r="104" spans="1:10" ht="38.25">
      <c r="A104" s="312"/>
      <c r="B104" s="10" t="s">
        <v>2210</v>
      </c>
      <c r="C104" s="85">
        <v>2012</v>
      </c>
      <c r="D104" s="9">
        <v>61.333333333333336</v>
      </c>
      <c r="E104" s="17">
        <v>0.03</v>
      </c>
      <c r="F104" s="31">
        <v>5.52</v>
      </c>
      <c r="G104" s="19">
        <v>55.81333333333333</v>
      </c>
      <c r="H104" s="17">
        <v>0.02</v>
      </c>
      <c r="I104" s="18">
        <v>1.2266666666666668</v>
      </c>
      <c r="J104" s="19">
        <v>54.586666666666666</v>
      </c>
    </row>
    <row r="105" spans="1:10" s="86" customFormat="1" ht="63.75">
      <c r="A105" s="312"/>
      <c r="B105" s="10" t="s">
        <v>752</v>
      </c>
      <c r="C105" s="85">
        <v>2012</v>
      </c>
      <c r="D105" s="9">
        <v>363.14</v>
      </c>
      <c r="E105" s="17">
        <v>0.03</v>
      </c>
      <c r="F105" s="31">
        <v>32.6826</v>
      </c>
      <c r="G105" s="19">
        <v>330.4574</v>
      </c>
      <c r="H105" s="17">
        <v>0.02</v>
      </c>
      <c r="I105" s="18">
        <v>7.2627999999999995</v>
      </c>
      <c r="J105" s="19">
        <v>323.1946</v>
      </c>
    </row>
    <row r="106" spans="1:10" ht="76.5">
      <c r="A106" s="312"/>
      <c r="B106" s="10" t="s">
        <v>2211</v>
      </c>
      <c r="C106" s="85">
        <v>2013</v>
      </c>
      <c r="D106" s="9">
        <v>233.33333333333334</v>
      </c>
      <c r="E106" s="17">
        <v>0.03</v>
      </c>
      <c r="F106" s="31">
        <v>14</v>
      </c>
      <c r="G106" s="19">
        <v>219.33333333333334</v>
      </c>
      <c r="H106" s="17">
        <v>0.02</v>
      </c>
      <c r="I106" s="18">
        <v>4.666666666666667</v>
      </c>
      <c r="J106" s="19">
        <v>214.66666666666669</v>
      </c>
    </row>
    <row r="107" spans="1:10" ht="51">
      <c r="A107" s="312"/>
      <c r="B107" s="10" t="s">
        <v>2212</v>
      </c>
      <c r="C107" s="85">
        <v>2013</v>
      </c>
      <c r="D107" s="9">
        <v>5583.333333333333</v>
      </c>
      <c r="E107" s="17">
        <v>0.03</v>
      </c>
      <c r="F107" s="31">
        <v>334.99999999999994</v>
      </c>
      <c r="G107" s="19">
        <v>5248.333333333333</v>
      </c>
      <c r="H107" s="17">
        <v>0.02</v>
      </c>
      <c r="I107" s="18">
        <v>111.66666666666666</v>
      </c>
      <c r="J107" s="19">
        <v>5136.666666666666</v>
      </c>
    </row>
    <row r="108" spans="1:10" ht="25.5">
      <c r="A108" s="312"/>
      <c r="B108" s="10" t="s">
        <v>2213</v>
      </c>
      <c r="C108" s="85">
        <v>2013</v>
      </c>
      <c r="D108" s="9">
        <v>36.300000000000004</v>
      </c>
      <c r="E108" s="17">
        <v>0.03</v>
      </c>
      <c r="F108" s="31">
        <v>2.1780000000000004</v>
      </c>
      <c r="G108" s="19">
        <v>34.12200000000001</v>
      </c>
      <c r="H108" s="17">
        <v>0.02</v>
      </c>
      <c r="I108" s="18">
        <v>0.7260000000000001</v>
      </c>
      <c r="J108" s="19">
        <v>33.39600000000001</v>
      </c>
    </row>
    <row r="109" spans="1:10" ht="38.25">
      <c r="A109" s="312"/>
      <c r="B109" s="10" t="s">
        <v>2214</v>
      </c>
      <c r="C109" s="85">
        <v>2013</v>
      </c>
      <c r="D109" s="9">
        <v>833.3333333333334</v>
      </c>
      <c r="E109" s="17">
        <v>0.03</v>
      </c>
      <c r="F109" s="31">
        <v>50</v>
      </c>
      <c r="G109" s="19">
        <v>783.3333333333334</v>
      </c>
      <c r="H109" s="17">
        <v>0.02</v>
      </c>
      <c r="I109" s="18">
        <v>16.666666666666668</v>
      </c>
      <c r="J109" s="19">
        <v>766.6666666666667</v>
      </c>
    </row>
    <row r="110" spans="1:10" ht="38.25">
      <c r="A110" s="312"/>
      <c r="B110" s="10" t="s">
        <v>2215</v>
      </c>
      <c r="C110" s="85">
        <v>2013</v>
      </c>
      <c r="D110" s="9">
        <v>187.58</v>
      </c>
      <c r="E110" s="17">
        <v>0.03</v>
      </c>
      <c r="F110" s="31">
        <v>11.2548</v>
      </c>
      <c r="G110" s="19">
        <v>176.32520000000002</v>
      </c>
      <c r="H110" s="17">
        <v>0.02</v>
      </c>
      <c r="I110" s="18">
        <v>3.7516000000000003</v>
      </c>
      <c r="J110" s="19">
        <v>172.57360000000003</v>
      </c>
    </row>
    <row r="111" spans="1:10" ht="38.25">
      <c r="A111" s="312"/>
      <c r="B111" s="10" t="s">
        <v>2215</v>
      </c>
      <c r="C111" s="85">
        <v>2013</v>
      </c>
      <c r="D111" s="9">
        <v>279.9483333333333</v>
      </c>
      <c r="E111" s="17">
        <v>0.03</v>
      </c>
      <c r="F111" s="31">
        <v>16.796899999999997</v>
      </c>
      <c r="G111" s="19">
        <v>263.15143333333333</v>
      </c>
      <c r="H111" s="17">
        <v>0.02</v>
      </c>
      <c r="I111" s="18">
        <v>5.598966666666667</v>
      </c>
      <c r="J111" s="19">
        <v>257.55246666666665</v>
      </c>
    </row>
    <row r="112" spans="1:10" ht="38.25">
      <c r="A112" s="312"/>
      <c r="B112" s="10" t="s">
        <v>2215</v>
      </c>
      <c r="C112" s="85">
        <v>2013</v>
      </c>
      <c r="D112" s="9">
        <v>1.6383333333333334</v>
      </c>
      <c r="E112" s="17">
        <v>0.03</v>
      </c>
      <c r="F112" s="31">
        <v>0.0983</v>
      </c>
      <c r="G112" s="19">
        <v>1.5400333333333334</v>
      </c>
      <c r="H112" s="17">
        <v>0.02</v>
      </c>
      <c r="I112" s="18">
        <v>0.032766666666666666</v>
      </c>
      <c r="J112" s="19">
        <v>1.5072666666666668</v>
      </c>
    </row>
    <row r="113" spans="1:10" ht="25.5">
      <c r="A113" s="312"/>
      <c r="B113" s="10" t="s">
        <v>2216</v>
      </c>
      <c r="C113" s="85">
        <v>2013</v>
      </c>
      <c r="D113" s="9">
        <v>62.57833333333334</v>
      </c>
      <c r="E113" s="17">
        <v>0.03</v>
      </c>
      <c r="F113" s="31">
        <v>3.7547</v>
      </c>
      <c r="G113" s="19">
        <v>58.82363333333334</v>
      </c>
      <c r="H113" s="17">
        <v>0.02</v>
      </c>
      <c r="I113" s="18">
        <v>1.251566666666667</v>
      </c>
      <c r="J113" s="19">
        <v>57.57206666666667</v>
      </c>
    </row>
    <row r="114" spans="1:10" ht="38.25">
      <c r="A114" s="312"/>
      <c r="B114" s="10" t="s">
        <v>2217</v>
      </c>
      <c r="C114" s="85">
        <v>2013</v>
      </c>
      <c r="D114" s="9">
        <v>23.156666666666666</v>
      </c>
      <c r="E114" s="17">
        <v>0.03</v>
      </c>
      <c r="F114" s="31">
        <v>1.3894</v>
      </c>
      <c r="G114" s="19">
        <v>21.767266666666668</v>
      </c>
      <c r="H114" s="17">
        <v>0.02</v>
      </c>
      <c r="I114" s="18">
        <v>0.46313333333333334</v>
      </c>
      <c r="J114" s="19">
        <v>21.304133333333336</v>
      </c>
    </row>
    <row r="115" spans="1:10" ht="38.25">
      <c r="A115" s="312"/>
      <c r="B115" s="10" t="s">
        <v>2217</v>
      </c>
      <c r="C115" s="85">
        <v>2013</v>
      </c>
      <c r="D115" s="9">
        <v>20.03</v>
      </c>
      <c r="E115" s="17">
        <v>0.03</v>
      </c>
      <c r="F115" s="31">
        <v>1.2018</v>
      </c>
      <c r="G115" s="19">
        <v>18.828200000000002</v>
      </c>
      <c r="H115" s="17">
        <v>0.02</v>
      </c>
      <c r="I115" s="18">
        <v>0.4006</v>
      </c>
      <c r="J115" s="19">
        <v>18.4276</v>
      </c>
    </row>
    <row r="116" spans="1:10" ht="38.25">
      <c r="A116" s="312"/>
      <c r="B116" s="10" t="s">
        <v>2217</v>
      </c>
      <c r="C116" s="85">
        <v>2013</v>
      </c>
      <c r="D116" s="9">
        <v>72.11166666666666</v>
      </c>
      <c r="E116" s="17">
        <v>0.03</v>
      </c>
      <c r="F116" s="31">
        <v>4.3267</v>
      </c>
      <c r="G116" s="19">
        <v>67.78496666666666</v>
      </c>
      <c r="H116" s="17">
        <v>0.02</v>
      </c>
      <c r="I116" s="18">
        <v>1.4422333333333333</v>
      </c>
      <c r="J116" s="19">
        <v>66.34273333333333</v>
      </c>
    </row>
    <row r="117" spans="1:10" ht="25.5">
      <c r="A117" s="312"/>
      <c r="B117" s="10" t="s">
        <v>2218</v>
      </c>
      <c r="C117" s="85">
        <v>2013</v>
      </c>
      <c r="D117" s="9">
        <v>40.333333333333336</v>
      </c>
      <c r="E117" s="17">
        <v>0.03</v>
      </c>
      <c r="F117" s="31">
        <v>2.42</v>
      </c>
      <c r="G117" s="19">
        <v>37.913333333333334</v>
      </c>
      <c r="H117" s="17">
        <v>0.02</v>
      </c>
      <c r="I117" s="18">
        <v>0.8066666666666668</v>
      </c>
      <c r="J117" s="19">
        <v>37.10666666666667</v>
      </c>
    </row>
    <row r="118" spans="1:10" ht="102">
      <c r="A118" s="312"/>
      <c r="B118" s="10" t="s">
        <v>2219</v>
      </c>
      <c r="C118" s="85">
        <v>2014</v>
      </c>
      <c r="D118" s="9">
        <v>36.6</v>
      </c>
      <c r="E118" s="17">
        <v>0.03</v>
      </c>
      <c r="F118" s="31">
        <v>1.098</v>
      </c>
      <c r="G118" s="19">
        <v>35.502</v>
      </c>
      <c r="H118" s="17">
        <v>0.02</v>
      </c>
      <c r="I118" s="18">
        <v>0.7320000000000001</v>
      </c>
      <c r="J118" s="19">
        <v>34.77</v>
      </c>
    </row>
    <row r="119" spans="1:10" ht="114.75">
      <c r="A119" s="312"/>
      <c r="B119" s="10" t="s">
        <v>2220</v>
      </c>
      <c r="C119" s="85">
        <v>2014</v>
      </c>
      <c r="D119" s="9">
        <v>181.625</v>
      </c>
      <c r="E119" s="17">
        <v>0.03</v>
      </c>
      <c r="F119" s="31">
        <v>5.4487499999999995</v>
      </c>
      <c r="G119" s="19">
        <v>176.17625</v>
      </c>
      <c r="H119" s="17">
        <v>0.02</v>
      </c>
      <c r="I119" s="18">
        <v>3.6325000000000003</v>
      </c>
      <c r="J119" s="19">
        <v>172.54375000000002</v>
      </c>
    </row>
    <row r="120" spans="1:10" ht="102">
      <c r="A120" s="312"/>
      <c r="B120" s="10" t="s">
        <v>2221</v>
      </c>
      <c r="C120" s="85">
        <v>2014</v>
      </c>
      <c r="D120" s="9">
        <v>194.54166666666666</v>
      </c>
      <c r="E120" s="17">
        <v>0.03</v>
      </c>
      <c r="F120" s="31">
        <v>5.83625</v>
      </c>
      <c r="G120" s="19">
        <v>188.70541666666665</v>
      </c>
      <c r="H120" s="17">
        <v>0.02</v>
      </c>
      <c r="I120" s="18">
        <v>3.890833333333333</v>
      </c>
      <c r="J120" s="19">
        <v>184.8145833333333</v>
      </c>
    </row>
    <row r="121" spans="1:10" ht="127.5">
      <c r="A121" s="312"/>
      <c r="B121" s="10" t="s">
        <v>2222</v>
      </c>
      <c r="C121" s="85">
        <v>2014</v>
      </c>
      <c r="D121" s="9">
        <v>205.26166666666666</v>
      </c>
      <c r="E121" s="17">
        <v>0.03</v>
      </c>
      <c r="F121" s="31">
        <v>6.15785</v>
      </c>
      <c r="G121" s="19">
        <v>199.10381666666666</v>
      </c>
      <c r="H121" s="17">
        <v>0.02</v>
      </c>
      <c r="I121" s="18">
        <v>4.1052333333333335</v>
      </c>
      <c r="J121" s="19">
        <v>194.99858333333333</v>
      </c>
    </row>
    <row r="122" spans="1:10" ht="114.75">
      <c r="A122" s="312"/>
      <c r="B122" s="10" t="s">
        <v>2223</v>
      </c>
      <c r="C122" s="85">
        <v>2014</v>
      </c>
      <c r="D122" s="9">
        <v>43.071666666666665</v>
      </c>
      <c r="E122" s="17">
        <v>0.03</v>
      </c>
      <c r="F122" s="31">
        <v>1.29215</v>
      </c>
      <c r="G122" s="19">
        <v>41.779516666666666</v>
      </c>
      <c r="H122" s="17">
        <v>0.02</v>
      </c>
      <c r="I122" s="18">
        <v>0.8614333333333333</v>
      </c>
      <c r="J122" s="19">
        <v>40.918083333333335</v>
      </c>
    </row>
    <row r="123" spans="1:10" ht="102">
      <c r="A123" s="312"/>
      <c r="B123" s="10" t="s">
        <v>2224</v>
      </c>
      <c r="C123" s="85">
        <v>2014</v>
      </c>
      <c r="D123" s="9">
        <v>129.16666666666666</v>
      </c>
      <c r="E123" s="17">
        <v>0.03</v>
      </c>
      <c r="F123" s="31">
        <v>3.8749999999999996</v>
      </c>
      <c r="G123" s="19">
        <v>125.29166666666666</v>
      </c>
      <c r="H123" s="17">
        <v>0.02</v>
      </c>
      <c r="I123" s="18">
        <v>2.583333333333333</v>
      </c>
      <c r="J123" s="19">
        <v>122.70833333333333</v>
      </c>
    </row>
    <row r="124" spans="1:10" ht="76.5">
      <c r="A124" s="312"/>
      <c r="B124" s="10" t="s">
        <v>2225</v>
      </c>
      <c r="C124" s="85">
        <v>2014</v>
      </c>
      <c r="D124" s="9">
        <v>29.241666666666664</v>
      </c>
      <c r="E124" s="17">
        <v>0.03</v>
      </c>
      <c r="F124" s="31">
        <v>0.8772499999999999</v>
      </c>
      <c r="G124" s="19">
        <v>28.364416666666664</v>
      </c>
      <c r="H124" s="17">
        <v>0.02</v>
      </c>
      <c r="I124" s="18">
        <v>0.5848333333333333</v>
      </c>
      <c r="J124" s="19">
        <v>27.77958333333333</v>
      </c>
    </row>
    <row r="125" spans="1:10" ht="76.5">
      <c r="A125" s="312"/>
      <c r="B125" s="10" t="s">
        <v>2226</v>
      </c>
      <c r="C125" s="85">
        <v>2015</v>
      </c>
      <c r="D125" s="9">
        <v>54</v>
      </c>
      <c r="E125" s="17">
        <v>0.03</v>
      </c>
      <c r="F125" s="31">
        <v>0</v>
      </c>
      <c r="G125" s="19">
        <v>54</v>
      </c>
      <c r="H125" s="17">
        <v>0.02</v>
      </c>
      <c r="I125" s="18">
        <v>1.08</v>
      </c>
      <c r="J125" s="19">
        <v>52.92</v>
      </c>
    </row>
    <row r="126" spans="1:10" ht="51">
      <c r="A126" s="312"/>
      <c r="B126" s="10" t="s">
        <v>2227</v>
      </c>
      <c r="C126" s="85">
        <v>2015</v>
      </c>
      <c r="D126" s="9">
        <v>416.6666666666667</v>
      </c>
      <c r="E126" s="17">
        <v>0.03</v>
      </c>
      <c r="F126" s="31">
        <v>0</v>
      </c>
      <c r="G126" s="19">
        <v>416.6666666666667</v>
      </c>
      <c r="H126" s="17">
        <v>0.02</v>
      </c>
      <c r="I126" s="18">
        <v>8.333333333333334</v>
      </c>
      <c r="J126" s="19">
        <v>408.33333333333337</v>
      </c>
    </row>
    <row r="127" spans="1:10" ht="51">
      <c r="A127" s="312"/>
      <c r="B127" s="10" t="s">
        <v>692</v>
      </c>
      <c r="C127" s="85">
        <v>2015</v>
      </c>
      <c r="D127" s="9">
        <v>89.6</v>
      </c>
      <c r="E127" s="17">
        <v>0.03</v>
      </c>
      <c r="F127" s="31">
        <v>0</v>
      </c>
      <c r="G127" s="19">
        <v>89.6</v>
      </c>
      <c r="H127" s="17">
        <v>0.02</v>
      </c>
      <c r="I127" s="18">
        <v>1.7919999999999998</v>
      </c>
      <c r="J127" s="19">
        <v>87.80799999999999</v>
      </c>
    </row>
    <row r="128" spans="1:10" ht="12.75">
      <c r="A128" s="312"/>
      <c r="B128" s="314" t="s">
        <v>610</v>
      </c>
      <c r="C128" s="314"/>
      <c r="D128" s="30">
        <v>49066.05500000002</v>
      </c>
      <c r="E128" s="29"/>
      <c r="F128" s="30">
        <v>9728.101499999995</v>
      </c>
      <c r="G128" s="30">
        <v>39337.95349999999</v>
      </c>
      <c r="H128" s="24"/>
      <c r="I128" s="30">
        <v>981.3211000000002</v>
      </c>
      <c r="J128" s="30">
        <v>38356.6324</v>
      </c>
    </row>
    <row r="129" spans="1:10" ht="12.75">
      <c r="A129" s="311"/>
      <c r="B129" s="311"/>
      <c r="C129" s="311"/>
      <c r="D129" s="311"/>
      <c r="E129" s="311"/>
      <c r="F129" s="311"/>
      <c r="G129" s="311"/>
      <c r="H129" s="311"/>
      <c r="I129" s="311"/>
      <c r="J129" s="311"/>
    </row>
    <row r="130" spans="1:10" ht="12.75">
      <c r="A130" s="312" t="s">
        <v>611</v>
      </c>
      <c r="B130" s="310" t="s">
        <v>612</v>
      </c>
      <c r="C130" s="310"/>
      <c r="D130" s="28">
        <v>160865.04</v>
      </c>
      <c r="E130" s="17">
        <v>0.03</v>
      </c>
      <c r="F130" s="18">
        <v>24129.756</v>
      </c>
      <c r="G130" s="19">
        <v>136735.284</v>
      </c>
      <c r="H130" s="17">
        <v>0.03</v>
      </c>
      <c r="I130" s="18">
        <v>4825.9512</v>
      </c>
      <c r="J130" s="20">
        <v>131909.3328</v>
      </c>
    </row>
    <row r="131" spans="1:10" ht="12.75">
      <c r="A131" s="312"/>
      <c r="B131" s="310" t="s">
        <v>613</v>
      </c>
      <c r="C131" s="310"/>
      <c r="D131" s="28">
        <v>19383.17</v>
      </c>
      <c r="E131" s="29"/>
      <c r="F131" s="18">
        <v>14920.946699999999</v>
      </c>
      <c r="G131" s="19">
        <v>4462.2233000000015</v>
      </c>
      <c r="H131" s="29"/>
      <c r="I131" s="18">
        <v>387.66339999999997</v>
      </c>
      <c r="J131" s="19">
        <v>4074.5599000000007</v>
      </c>
    </row>
    <row r="132" spans="1:10" ht="12.75">
      <c r="A132" s="312"/>
      <c r="B132" s="310" t="s">
        <v>614</v>
      </c>
      <c r="C132" s="310"/>
      <c r="D132" s="28">
        <v>34566.06</v>
      </c>
      <c r="E132" s="29"/>
      <c r="F132" s="18">
        <v>15151.605599999999</v>
      </c>
      <c r="G132" s="19">
        <v>19414.4544</v>
      </c>
      <c r="H132" s="29"/>
      <c r="I132" s="18">
        <v>691.3212000000001</v>
      </c>
      <c r="J132" s="19">
        <v>18723.1332</v>
      </c>
    </row>
    <row r="133" spans="1:10" ht="12.75">
      <c r="A133" s="312"/>
      <c r="B133" s="310" t="s">
        <v>619</v>
      </c>
      <c r="C133" s="310"/>
      <c r="D133" s="28">
        <v>49066.05500000002</v>
      </c>
      <c r="E133" s="29"/>
      <c r="F133" s="28">
        <v>9728.101499999995</v>
      </c>
      <c r="G133" s="28">
        <v>39337.95349999999</v>
      </c>
      <c r="H133" s="29"/>
      <c r="I133" s="18">
        <v>981.3211000000002</v>
      </c>
      <c r="J133" s="19">
        <v>38356.6324</v>
      </c>
    </row>
    <row r="134" spans="1:10" ht="12.75">
      <c r="A134" s="312"/>
      <c r="B134" s="310" t="s">
        <v>178</v>
      </c>
      <c r="C134" s="310"/>
      <c r="D134" s="29"/>
      <c r="E134" s="29"/>
      <c r="F134" s="29"/>
      <c r="G134" s="29"/>
      <c r="H134" s="18">
        <v>621.58</v>
      </c>
      <c r="I134" s="18">
        <v>0</v>
      </c>
      <c r="J134" s="19">
        <v>621.58</v>
      </c>
    </row>
    <row r="135" spans="1:10" ht="12.75">
      <c r="A135" s="312"/>
      <c r="B135" s="314" t="s">
        <v>584</v>
      </c>
      <c r="C135" s="314"/>
      <c r="D135" s="30">
        <v>263880.32500000007</v>
      </c>
      <c r="E135" s="29"/>
      <c r="F135" s="30">
        <v>63930.4098</v>
      </c>
      <c r="G135" s="30">
        <v>199949.9152</v>
      </c>
      <c r="H135" s="30">
        <v>621.58</v>
      </c>
      <c r="I135" s="30">
        <v>6886.256900000001</v>
      </c>
      <c r="J135" s="30">
        <v>193685.2383</v>
      </c>
    </row>
    <row r="136" spans="1:9" ht="12.75">
      <c r="A136" s="33"/>
      <c r="B136" s="34"/>
      <c r="C136" s="34"/>
      <c r="D136" s="35"/>
      <c r="E136" s="35"/>
      <c r="F136" s="36"/>
      <c r="G136" s="36"/>
      <c r="H136" s="36"/>
      <c r="I136" s="36"/>
    </row>
    <row r="137" spans="1:10" ht="12.75">
      <c r="A137" s="313" t="s">
        <v>620</v>
      </c>
      <c r="B137" s="313"/>
      <c r="C137" s="313"/>
      <c r="D137" s="313"/>
      <c r="E137" s="313"/>
      <c r="F137" s="313"/>
      <c r="G137" s="313"/>
      <c r="H137" s="313"/>
      <c r="I137" s="313"/>
      <c r="J137" s="313"/>
    </row>
    <row r="138" spans="1:10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</row>
    <row r="139" spans="1:10" ht="12.7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</row>
    <row r="140" spans="1:10" ht="12.75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</row>
    <row r="141" spans="1:10" ht="12.75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</row>
    <row r="142" spans="1:10" ht="12.75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</row>
  </sheetData>
  <sheetProtection/>
  <mergeCells count="36">
    <mergeCell ref="B135:C135"/>
    <mergeCell ref="A137:J137"/>
    <mergeCell ref="A138:J142"/>
    <mergeCell ref="A36:J36"/>
    <mergeCell ref="A37:A128"/>
    <mergeCell ref="B128:C128"/>
    <mergeCell ref="A129:J129"/>
    <mergeCell ref="A130:A135"/>
    <mergeCell ref="B130:C130"/>
    <mergeCell ref="B131:C131"/>
    <mergeCell ref="B132:C132"/>
    <mergeCell ref="B133:C133"/>
    <mergeCell ref="B134:C134"/>
    <mergeCell ref="A17:J17"/>
    <mergeCell ref="A18:A22"/>
    <mergeCell ref="B22:C22"/>
    <mergeCell ref="A23:J23"/>
    <mergeCell ref="A24:A35"/>
    <mergeCell ref="B35:C35"/>
    <mergeCell ref="A12:A16"/>
    <mergeCell ref="B16:C16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30">
      <selection activeCell="A39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2870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2353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2871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34.5">
      <c r="A13" s="317"/>
      <c r="B13" s="268" t="s">
        <v>2084</v>
      </c>
      <c r="C13" s="12">
        <v>1985</v>
      </c>
      <c r="D13" s="16">
        <v>129114.22</v>
      </c>
      <c r="E13" s="17">
        <v>0.03</v>
      </c>
      <c r="F13" s="18">
        <v>116202.798</v>
      </c>
      <c r="G13" s="19">
        <v>12911.422000000006</v>
      </c>
      <c r="H13" s="17">
        <v>0.02</v>
      </c>
      <c r="I13" s="18">
        <v>2582.2844</v>
      </c>
      <c r="J13" s="20">
        <v>10329.137600000005</v>
      </c>
    </row>
    <row r="14" spans="1:10" ht="34.5">
      <c r="A14" s="317"/>
      <c r="B14" s="268" t="s">
        <v>2085</v>
      </c>
      <c r="C14" s="12">
        <v>1985</v>
      </c>
      <c r="D14" s="16">
        <v>101767.83</v>
      </c>
      <c r="E14" s="17">
        <v>0.03</v>
      </c>
      <c r="F14" s="18">
        <v>91591.04699999999</v>
      </c>
      <c r="G14" s="19">
        <v>10176.78300000001</v>
      </c>
      <c r="H14" s="17">
        <v>0.02</v>
      </c>
      <c r="I14" s="18">
        <v>2035.3566</v>
      </c>
      <c r="J14" s="20">
        <v>8141.42640000001</v>
      </c>
    </row>
    <row r="15" spans="1:10" ht="23.25">
      <c r="A15" s="317"/>
      <c r="B15" s="268" t="s">
        <v>2086</v>
      </c>
      <c r="C15" s="12">
        <v>1987</v>
      </c>
      <c r="D15" s="16">
        <v>9612.66</v>
      </c>
      <c r="E15" s="17">
        <v>0.03</v>
      </c>
      <c r="F15" s="18">
        <v>8074.634399999999</v>
      </c>
      <c r="G15" s="19">
        <v>1538.0256000000008</v>
      </c>
      <c r="H15" s="17">
        <v>0.02</v>
      </c>
      <c r="I15" s="18">
        <v>192.2532</v>
      </c>
      <c r="J15" s="20">
        <v>1345.7724000000007</v>
      </c>
    </row>
    <row r="16" spans="1:10" ht="34.5">
      <c r="A16" s="317"/>
      <c r="B16" s="268" t="s">
        <v>2087</v>
      </c>
      <c r="C16" s="12">
        <v>1989</v>
      </c>
      <c r="D16" s="16">
        <v>4605.94</v>
      </c>
      <c r="E16" s="17">
        <v>0.03</v>
      </c>
      <c r="F16" s="18">
        <v>3592.6331999999993</v>
      </c>
      <c r="G16" s="19">
        <v>1013.3068000000003</v>
      </c>
      <c r="H16" s="17">
        <v>0.02</v>
      </c>
      <c r="I16" s="18">
        <v>92.1188</v>
      </c>
      <c r="J16" s="20">
        <v>921.1880000000003</v>
      </c>
    </row>
    <row r="17" spans="1:10" ht="34.5">
      <c r="A17" s="317"/>
      <c r="B17" s="268" t="s">
        <v>2088</v>
      </c>
      <c r="C17" s="12">
        <v>1994</v>
      </c>
      <c r="D17" s="16">
        <v>5164.57</v>
      </c>
      <c r="E17" s="17">
        <v>0.03</v>
      </c>
      <c r="F17" s="18">
        <v>3253.6791</v>
      </c>
      <c r="G17" s="19">
        <v>1910.8908999999999</v>
      </c>
      <c r="H17" s="17">
        <v>0.02</v>
      </c>
      <c r="I17" s="18">
        <v>103.2914</v>
      </c>
      <c r="J17" s="20">
        <v>1807.5994999999998</v>
      </c>
    </row>
    <row r="18" spans="1:10" ht="12.75">
      <c r="A18" s="318"/>
      <c r="B18" s="304" t="s">
        <v>603</v>
      </c>
      <c r="C18" s="305"/>
      <c r="D18" s="23">
        <v>250265.22</v>
      </c>
      <c r="E18" s="24"/>
      <c r="F18" s="23">
        <v>222714.7917</v>
      </c>
      <c r="G18" s="23">
        <v>27550.428300000014</v>
      </c>
      <c r="H18" s="24"/>
      <c r="I18" s="23">
        <v>5005.3044</v>
      </c>
      <c r="J18" s="23">
        <v>22545.12390000002</v>
      </c>
    </row>
    <row r="19" spans="1:10" ht="12.75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>
      <c r="A20" s="317" t="s">
        <v>604</v>
      </c>
      <c r="B20" s="63" t="s">
        <v>605</v>
      </c>
      <c r="C20" s="63" t="s">
        <v>600</v>
      </c>
      <c r="D20" s="63" t="s">
        <v>606</v>
      </c>
      <c r="E20" s="64" t="s">
        <v>602</v>
      </c>
      <c r="F20" s="64" t="s">
        <v>1142</v>
      </c>
      <c r="G20" s="64" t="s">
        <v>2916</v>
      </c>
      <c r="H20" s="64" t="s">
        <v>618</v>
      </c>
      <c r="I20" s="64" t="s">
        <v>1143</v>
      </c>
      <c r="J20" s="64" t="s">
        <v>2917</v>
      </c>
    </row>
    <row r="21" spans="1:10" ht="34.5">
      <c r="A21" s="317"/>
      <c r="B21" s="268" t="s">
        <v>2089</v>
      </c>
      <c r="C21" s="12">
        <v>1999</v>
      </c>
      <c r="D21" s="16">
        <v>13247.26</v>
      </c>
      <c r="E21" s="17">
        <v>0.03</v>
      </c>
      <c r="F21" s="18">
        <v>6358.6848</v>
      </c>
      <c r="G21" s="19">
        <v>6888.5752</v>
      </c>
      <c r="H21" s="17">
        <v>0.02</v>
      </c>
      <c r="I21" s="18">
        <v>264.9452</v>
      </c>
      <c r="J21" s="20">
        <v>6623.63</v>
      </c>
    </row>
    <row r="22" spans="1:10" ht="34.5">
      <c r="A22" s="317"/>
      <c r="B22" s="268" t="s">
        <v>2090</v>
      </c>
      <c r="C22" s="12">
        <v>2001</v>
      </c>
      <c r="D22" s="16">
        <v>15952.96</v>
      </c>
      <c r="E22" s="17">
        <v>0.03</v>
      </c>
      <c r="F22" s="18">
        <v>6700.2432</v>
      </c>
      <c r="G22" s="19">
        <v>9252.716799999998</v>
      </c>
      <c r="H22" s="17">
        <v>0.02</v>
      </c>
      <c r="I22" s="18">
        <v>319.0592</v>
      </c>
      <c r="J22" s="20">
        <v>8933.657599999999</v>
      </c>
    </row>
    <row r="23" spans="1:10" ht="34.5">
      <c r="A23" s="317"/>
      <c r="B23" s="268" t="s">
        <v>2091</v>
      </c>
      <c r="C23" s="12">
        <v>2002</v>
      </c>
      <c r="D23" s="16">
        <v>5365.84</v>
      </c>
      <c r="E23" s="17">
        <v>0.03</v>
      </c>
      <c r="F23" s="18">
        <v>2092.6776</v>
      </c>
      <c r="G23" s="19">
        <v>3273.1624</v>
      </c>
      <c r="H23" s="17">
        <v>0.02</v>
      </c>
      <c r="I23" s="18">
        <v>107.3168</v>
      </c>
      <c r="J23" s="20">
        <v>3165.8456</v>
      </c>
    </row>
    <row r="24" spans="1:10" ht="12.75">
      <c r="A24" s="317"/>
      <c r="B24" s="319" t="s">
        <v>607</v>
      </c>
      <c r="C24" s="320"/>
      <c r="D24" s="82">
        <v>34566.06</v>
      </c>
      <c r="E24" s="83"/>
      <c r="F24" s="82">
        <v>15151.605599999999</v>
      </c>
      <c r="G24" s="82">
        <v>19414.4544</v>
      </c>
      <c r="H24" s="83"/>
      <c r="I24" s="82">
        <v>691.3212000000001</v>
      </c>
      <c r="J24" s="82">
        <v>18723.1332</v>
      </c>
    </row>
    <row r="25" spans="1:10" ht="12.75">
      <c r="A25" s="306"/>
      <c r="B25" s="307"/>
      <c r="C25" s="307"/>
      <c r="D25" s="307"/>
      <c r="E25" s="307"/>
      <c r="F25" s="307"/>
      <c r="G25" s="307"/>
      <c r="H25" s="307"/>
      <c r="I25" s="307"/>
      <c r="J25" s="308"/>
    </row>
    <row r="26" spans="1:10" ht="12.75">
      <c r="A26" s="317" t="s">
        <v>175</v>
      </c>
      <c r="B26" s="63" t="s">
        <v>608</v>
      </c>
      <c r="C26" s="63" t="s">
        <v>600</v>
      </c>
      <c r="D26" s="63" t="s">
        <v>583</v>
      </c>
      <c r="E26" s="64" t="s">
        <v>602</v>
      </c>
      <c r="F26" s="64" t="s">
        <v>1142</v>
      </c>
      <c r="G26" s="64" t="s">
        <v>2916</v>
      </c>
      <c r="H26" s="64" t="s">
        <v>618</v>
      </c>
      <c r="I26" s="64" t="s">
        <v>1143</v>
      </c>
      <c r="J26" s="64" t="s">
        <v>2917</v>
      </c>
    </row>
    <row r="27" spans="1:10" ht="40.5">
      <c r="A27" s="317"/>
      <c r="B27" s="26" t="s">
        <v>2228</v>
      </c>
      <c r="C27" s="27">
        <v>2016</v>
      </c>
      <c r="D27" s="28">
        <v>28.326666666666668</v>
      </c>
      <c r="E27" s="29"/>
      <c r="F27" s="29"/>
      <c r="G27" s="29"/>
      <c r="H27" s="17">
        <v>0</v>
      </c>
      <c r="I27" s="18">
        <v>0</v>
      </c>
      <c r="J27" s="20">
        <v>28.326666666666668</v>
      </c>
    </row>
    <row r="28" spans="1:10" ht="67.5">
      <c r="A28" s="317"/>
      <c r="B28" s="26" t="s">
        <v>2229</v>
      </c>
      <c r="C28" s="27">
        <v>2016</v>
      </c>
      <c r="D28" s="28">
        <v>75.835</v>
      </c>
      <c r="E28" s="29"/>
      <c r="F28" s="29"/>
      <c r="G28" s="29"/>
      <c r="H28" s="17">
        <v>0</v>
      </c>
      <c r="I28" s="18">
        <v>0</v>
      </c>
      <c r="J28" s="20">
        <v>75.835</v>
      </c>
    </row>
    <row r="29" spans="1:10" ht="27">
      <c r="A29" s="317"/>
      <c r="B29" s="26" t="s">
        <v>2230</v>
      </c>
      <c r="C29" s="27">
        <v>2016</v>
      </c>
      <c r="D29" s="28">
        <v>5.6816666666666675</v>
      </c>
      <c r="E29" s="29"/>
      <c r="F29" s="29"/>
      <c r="G29" s="29"/>
      <c r="H29" s="17">
        <v>0</v>
      </c>
      <c r="I29" s="18">
        <v>0</v>
      </c>
      <c r="J29" s="20">
        <v>5.6816666666666675</v>
      </c>
    </row>
    <row r="30" spans="1:10" ht="40.5">
      <c r="A30" s="317"/>
      <c r="B30" s="26" t="s">
        <v>2231</v>
      </c>
      <c r="C30" s="27">
        <v>2016</v>
      </c>
      <c r="D30" s="28">
        <v>4.735</v>
      </c>
      <c r="E30" s="29"/>
      <c r="F30" s="29"/>
      <c r="G30" s="29"/>
      <c r="H30" s="17">
        <v>0</v>
      </c>
      <c r="I30" s="18">
        <v>0</v>
      </c>
      <c r="J30" s="20">
        <v>4.735</v>
      </c>
    </row>
    <row r="31" spans="1:10" ht="27">
      <c r="A31" s="317"/>
      <c r="B31" s="26" t="s">
        <v>2232</v>
      </c>
      <c r="C31" s="27">
        <v>2016</v>
      </c>
      <c r="D31" s="28">
        <v>36.6</v>
      </c>
      <c r="E31" s="29"/>
      <c r="F31" s="29"/>
      <c r="G31" s="29"/>
      <c r="H31" s="17">
        <v>0</v>
      </c>
      <c r="I31" s="18">
        <v>0</v>
      </c>
      <c r="J31" s="20">
        <v>36.6</v>
      </c>
    </row>
    <row r="32" spans="1:10" ht="40.5">
      <c r="A32" s="317"/>
      <c r="B32" s="26" t="s">
        <v>2233</v>
      </c>
      <c r="C32" s="27">
        <v>2016</v>
      </c>
      <c r="D32" s="28">
        <v>41.48</v>
      </c>
      <c r="E32" s="29"/>
      <c r="F32" s="29"/>
      <c r="G32" s="29"/>
      <c r="H32" s="17">
        <v>0</v>
      </c>
      <c r="I32" s="18">
        <v>0</v>
      </c>
      <c r="J32" s="20">
        <v>41.48</v>
      </c>
    </row>
    <row r="33" spans="1:10" ht="40.5">
      <c r="A33" s="317"/>
      <c r="B33" s="26" t="s">
        <v>2234</v>
      </c>
      <c r="C33" s="27">
        <v>2016</v>
      </c>
      <c r="D33" s="28">
        <v>39.65</v>
      </c>
      <c r="E33" s="29"/>
      <c r="F33" s="29"/>
      <c r="G33" s="29"/>
      <c r="H33" s="17">
        <v>0</v>
      </c>
      <c r="I33" s="18">
        <v>0</v>
      </c>
      <c r="J33" s="20">
        <v>39.65</v>
      </c>
    </row>
    <row r="34" spans="1:10" ht="27">
      <c r="A34" s="317"/>
      <c r="B34" s="26" t="s">
        <v>2235</v>
      </c>
      <c r="C34" s="27">
        <v>2016</v>
      </c>
      <c r="D34" s="28">
        <v>37.61666666666667</v>
      </c>
      <c r="E34" s="29"/>
      <c r="F34" s="29"/>
      <c r="G34" s="29"/>
      <c r="H34" s="17">
        <v>0</v>
      </c>
      <c r="I34" s="18">
        <v>0</v>
      </c>
      <c r="J34" s="20">
        <v>37.61666666666667</v>
      </c>
    </row>
    <row r="35" spans="1:10" ht="40.5">
      <c r="A35" s="317"/>
      <c r="B35" s="26" t="s">
        <v>2236</v>
      </c>
      <c r="C35" s="27">
        <v>2016</v>
      </c>
      <c r="D35" s="28">
        <v>300.3233333333333</v>
      </c>
      <c r="E35" s="29"/>
      <c r="F35" s="29"/>
      <c r="G35" s="29"/>
      <c r="H35" s="17">
        <v>0</v>
      </c>
      <c r="I35" s="18">
        <v>0</v>
      </c>
      <c r="J35" s="20">
        <v>300.3233333333333</v>
      </c>
    </row>
    <row r="36" spans="1:10" ht="27">
      <c r="A36" s="317"/>
      <c r="B36" s="26" t="s">
        <v>2237</v>
      </c>
      <c r="C36" s="27">
        <v>2016</v>
      </c>
      <c r="D36" s="28">
        <v>51.33166666666667</v>
      </c>
      <c r="E36" s="29"/>
      <c r="F36" s="29"/>
      <c r="G36" s="29"/>
      <c r="H36" s="17">
        <v>0</v>
      </c>
      <c r="I36" s="18">
        <v>0</v>
      </c>
      <c r="J36" s="20">
        <v>51.33166666666667</v>
      </c>
    </row>
    <row r="37" spans="1:10" ht="12.75">
      <c r="A37" s="318"/>
      <c r="B37" s="304" t="s">
        <v>177</v>
      </c>
      <c r="C37" s="305"/>
      <c r="D37" s="30">
        <v>621.58</v>
      </c>
      <c r="E37" s="29"/>
      <c r="F37" s="29"/>
      <c r="G37" s="29"/>
      <c r="H37" s="24"/>
      <c r="I37" s="30">
        <v>0</v>
      </c>
      <c r="J37" s="30">
        <v>621.58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609</v>
      </c>
      <c r="B39" s="81" t="s">
        <v>608</v>
      </c>
      <c r="C39" s="81" t="s">
        <v>600</v>
      </c>
      <c r="D39" s="81" t="s">
        <v>583</v>
      </c>
      <c r="E39" s="84" t="s">
        <v>602</v>
      </c>
      <c r="F39" s="84" t="s">
        <v>1142</v>
      </c>
      <c r="G39" s="84" t="s">
        <v>2916</v>
      </c>
      <c r="H39" s="84" t="s">
        <v>618</v>
      </c>
      <c r="I39" s="84" t="s">
        <v>1143</v>
      </c>
      <c r="J39" s="84" t="s">
        <v>2917</v>
      </c>
    </row>
    <row r="40" spans="1:10" ht="51">
      <c r="A40" s="312"/>
      <c r="B40" s="10" t="s">
        <v>75</v>
      </c>
      <c r="C40" s="85">
        <v>2003</v>
      </c>
      <c r="D40" s="9">
        <v>6910.17</v>
      </c>
      <c r="E40" s="17">
        <v>0.03</v>
      </c>
      <c r="F40" s="31">
        <v>2487.6612</v>
      </c>
      <c r="G40" s="19">
        <v>4422.5088</v>
      </c>
      <c r="H40" s="17">
        <v>0.02</v>
      </c>
      <c r="I40" s="18">
        <v>138.20340000000002</v>
      </c>
      <c r="J40" s="19">
        <v>4284.305399999999</v>
      </c>
    </row>
    <row r="41" spans="1:10" ht="63.75">
      <c r="A41" s="312"/>
      <c r="B41" s="10" t="s">
        <v>1196</v>
      </c>
      <c r="C41" s="85">
        <v>2003</v>
      </c>
      <c r="D41" s="9">
        <v>87.525</v>
      </c>
      <c r="E41" s="17">
        <v>0.03</v>
      </c>
      <c r="F41" s="31">
        <v>31.509000000000004</v>
      </c>
      <c r="G41" s="19">
        <v>56.016000000000005</v>
      </c>
      <c r="H41" s="17">
        <v>0.02</v>
      </c>
      <c r="I41" s="18">
        <v>1.7505000000000002</v>
      </c>
      <c r="J41" s="19">
        <v>54.2655</v>
      </c>
    </row>
    <row r="42" spans="1:10" s="86" customFormat="1" ht="63.75">
      <c r="A42" s="312"/>
      <c r="B42" s="10" t="s">
        <v>1196</v>
      </c>
      <c r="C42" s="85">
        <v>2003</v>
      </c>
      <c r="D42" s="9">
        <v>370.85833333333335</v>
      </c>
      <c r="E42" s="17">
        <v>0.03</v>
      </c>
      <c r="F42" s="31">
        <v>133.50900000000001</v>
      </c>
      <c r="G42" s="19">
        <v>237.34933333333333</v>
      </c>
      <c r="H42" s="17">
        <v>0.02</v>
      </c>
      <c r="I42" s="18">
        <v>7.417166666666667</v>
      </c>
      <c r="J42" s="19">
        <v>229.93216666666666</v>
      </c>
    </row>
    <row r="43" spans="1:10" ht="63.75">
      <c r="A43" s="312"/>
      <c r="B43" s="10" t="s">
        <v>1196</v>
      </c>
      <c r="C43" s="85">
        <v>2003</v>
      </c>
      <c r="D43" s="9">
        <v>185.42666666666665</v>
      </c>
      <c r="E43" s="17">
        <v>0.03</v>
      </c>
      <c r="F43" s="31">
        <v>66.75359999999999</v>
      </c>
      <c r="G43" s="19">
        <v>118.67306666666666</v>
      </c>
      <c r="H43" s="17">
        <v>0.02</v>
      </c>
      <c r="I43" s="18">
        <v>3.708533333333333</v>
      </c>
      <c r="J43" s="19">
        <v>114.96453333333332</v>
      </c>
    </row>
    <row r="44" spans="1:10" ht="63.75">
      <c r="A44" s="312"/>
      <c r="B44" s="10" t="s">
        <v>1196</v>
      </c>
      <c r="C44" s="85">
        <v>2003</v>
      </c>
      <c r="D44" s="9">
        <v>652.7783333333333</v>
      </c>
      <c r="E44" s="17">
        <v>0.03</v>
      </c>
      <c r="F44" s="31">
        <v>235.0002</v>
      </c>
      <c r="G44" s="19">
        <v>417.7781333333333</v>
      </c>
      <c r="H44" s="17">
        <v>0.02</v>
      </c>
      <c r="I44" s="18">
        <v>13.055566666666666</v>
      </c>
      <c r="J44" s="19">
        <v>404.72256666666664</v>
      </c>
    </row>
    <row r="45" spans="1:10" ht="38.25">
      <c r="A45" s="312"/>
      <c r="B45" s="10" t="s">
        <v>76</v>
      </c>
      <c r="C45" s="85">
        <v>2004</v>
      </c>
      <c r="D45" s="9">
        <v>603.84</v>
      </c>
      <c r="E45" s="17">
        <v>0.03</v>
      </c>
      <c r="F45" s="31">
        <v>199.2672</v>
      </c>
      <c r="G45" s="19">
        <v>404.57280000000003</v>
      </c>
      <c r="H45" s="17">
        <v>0.02</v>
      </c>
      <c r="I45" s="18">
        <v>12.0768</v>
      </c>
      <c r="J45" s="19">
        <v>392.49600000000004</v>
      </c>
    </row>
    <row r="46" spans="1:10" ht="25.5">
      <c r="A46" s="312"/>
      <c r="B46" s="10" t="s">
        <v>77</v>
      </c>
      <c r="C46" s="85">
        <v>2004</v>
      </c>
      <c r="D46" s="9">
        <v>547.02</v>
      </c>
      <c r="E46" s="17">
        <v>0.03</v>
      </c>
      <c r="F46" s="31">
        <v>180.51659999999998</v>
      </c>
      <c r="G46" s="19">
        <v>366.5034</v>
      </c>
      <c r="H46" s="17">
        <v>0.02</v>
      </c>
      <c r="I46" s="18">
        <v>10.9404</v>
      </c>
      <c r="J46" s="19">
        <v>355.563</v>
      </c>
    </row>
    <row r="47" spans="1:10" ht="38.25">
      <c r="A47" s="312"/>
      <c r="B47" s="10" t="s">
        <v>78</v>
      </c>
      <c r="C47" s="85">
        <v>2004</v>
      </c>
      <c r="D47" s="9">
        <v>292.98</v>
      </c>
      <c r="E47" s="17">
        <v>0.03</v>
      </c>
      <c r="F47" s="31">
        <v>96.6834</v>
      </c>
      <c r="G47" s="19">
        <v>196.2966</v>
      </c>
      <c r="H47" s="17">
        <v>0.02</v>
      </c>
      <c r="I47" s="18">
        <v>5.8596</v>
      </c>
      <c r="J47" s="19">
        <v>190.437</v>
      </c>
    </row>
    <row r="48" spans="1:10" ht="63.75">
      <c r="A48" s="312"/>
      <c r="B48" s="10" t="s">
        <v>1202</v>
      </c>
      <c r="C48" s="85">
        <v>2004</v>
      </c>
      <c r="D48" s="9">
        <v>1416</v>
      </c>
      <c r="E48" s="17">
        <v>0.03</v>
      </c>
      <c r="F48" s="31">
        <v>467.28</v>
      </c>
      <c r="G48" s="19">
        <v>948.72</v>
      </c>
      <c r="H48" s="17">
        <v>0.02</v>
      </c>
      <c r="I48" s="18">
        <v>28.32</v>
      </c>
      <c r="J48" s="19">
        <v>920.4</v>
      </c>
    </row>
    <row r="49" spans="1:10" ht="63.75">
      <c r="A49" s="312"/>
      <c r="B49" s="10" t="s">
        <v>1193</v>
      </c>
      <c r="C49" s="85">
        <v>2004</v>
      </c>
      <c r="D49" s="9">
        <v>3162</v>
      </c>
      <c r="E49" s="17">
        <v>0.03</v>
      </c>
      <c r="F49" s="31">
        <v>1043.46</v>
      </c>
      <c r="G49" s="19">
        <v>2118.54</v>
      </c>
      <c r="H49" s="17">
        <v>0.02</v>
      </c>
      <c r="I49" s="18">
        <v>63.24</v>
      </c>
      <c r="J49" s="19">
        <v>2055.3</v>
      </c>
    </row>
    <row r="50" spans="1:10" ht="38.25">
      <c r="A50" s="312"/>
      <c r="B50" s="10" t="s">
        <v>1194</v>
      </c>
      <c r="C50" s="85">
        <v>2004</v>
      </c>
      <c r="D50" s="9">
        <v>104</v>
      </c>
      <c r="E50" s="17">
        <v>0.03</v>
      </c>
      <c r="F50" s="31">
        <v>34.32</v>
      </c>
      <c r="G50" s="19">
        <v>69.68</v>
      </c>
      <c r="H50" s="17">
        <v>0.02</v>
      </c>
      <c r="I50" s="18">
        <v>2.08</v>
      </c>
      <c r="J50" s="19">
        <v>67.60000000000001</v>
      </c>
    </row>
    <row r="51" spans="1:10" ht="51">
      <c r="A51" s="312"/>
      <c r="B51" s="10" t="s">
        <v>1195</v>
      </c>
      <c r="C51" s="85">
        <v>2004</v>
      </c>
      <c r="D51" s="9">
        <v>180</v>
      </c>
      <c r="E51" s="17">
        <v>0.03</v>
      </c>
      <c r="F51" s="31">
        <v>59.4</v>
      </c>
      <c r="G51" s="19">
        <v>120.6</v>
      </c>
      <c r="H51" s="17">
        <v>0.02</v>
      </c>
      <c r="I51" s="18">
        <v>3.6</v>
      </c>
      <c r="J51" s="19">
        <v>117</v>
      </c>
    </row>
    <row r="52" spans="1:10" ht="102">
      <c r="A52" s="312"/>
      <c r="B52" s="10" t="s">
        <v>1203</v>
      </c>
      <c r="C52" s="85">
        <v>2005</v>
      </c>
      <c r="D52" s="9">
        <v>1200</v>
      </c>
      <c r="E52" s="17">
        <v>0.03</v>
      </c>
      <c r="F52" s="31">
        <v>360</v>
      </c>
      <c r="G52" s="19">
        <v>840</v>
      </c>
      <c r="H52" s="17">
        <v>0.02</v>
      </c>
      <c r="I52" s="18">
        <v>24</v>
      </c>
      <c r="J52" s="19">
        <v>816</v>
      </c>
    </row>
    <row r="53" spans="1:10" ht="51">
      <c r="A53" s="312"/>
      <c r="B53" s="10" t="s">
        <v>719</v>
      </c>
      <c r="C53" s="85">
        <v>2005</v>
      </c>
      <c r="D53" s="9">
        <v>321632.5</v>
      </c>
      <c r="E53" s="17">
        <v>0.03</v>
      </c>
      <c r="F53" s="31">
        <v>96489.75</v>
      </c>
      <c r="G53" s="19">
        <v>225142.75</v>
      </c>
      <c r="H53" s="17">
        <v>0.02</v>
      </c>
      <c r="I53" s="18">
        <v>6432.650000000001</v>
      </c>
      <c r="J53" s="19">
        <v>218710.1</v>
      </c>
    </row>
    <row r="54" spans="1:10" ht="114.75">
      <c r="A54" s="312"/>
      <c r="B54" s="10" t="s">
        <v>2172</v>
      </c>
      <c r="C54" s="85">
        <v>2005</v>
      </c>
      <c r="D54" s="9">
        <v>160</v>
      </c>
      <c r="E54" s="17">
        <v>0.03</v>
      </c>
      <c r="F54" s="31">
        <v>48</v>
      </c>
      <c r="G54" s="19">
        <v>112</v>
      </c>
      <c r="H54" s="17">
        <v>0.02</v>
      </c>
      <c r="I54" s="18">
        <v>3.2</v>
      </c>
      <c r="J54" s="19">
        <v>108.8</v>
      </c>
    </row>
    <row r="55" spans="1:10" ht="76.5">
      <c r="A55" s="312"/>
      <c r="B55" s="10" t="s">
        <v>2173</v>
      </c>
      <c r="C55" s="85">
        <v>2005</v>
      </c>
      <c r="D55" s="9">
        <v>40</v>
      </c>
      <c r="E55" s="17">
        <v>0.03</v>
      </c>
      <c r="F55" s="31">
        <v>12</v>
      </c>
      <c r="G55" s="19">
        <v>28</v>
      </c>
      <c r="H55" s="17">
        <v>0.02</v>
      </c>
      <c r="I55" s="18">
        <v>0.8</v>
      </c>
      <c r="J55" s="19">
        <v>27.2</v>
      </c>
    </row>
    <row r="56" spans="1:10" ht="114.75">
      <c r="A56" s="312"/>
      <c r="B56" s="10" t="s">
        <v>2174</v>
      </c>
      <c r="C56" s="85">
        <v>2005</v>
      </c>
      <c r="D56" s="9">
        <v>264</v>
      </c>
      <c r="E56" s="17">
        <v>0.03</v>
      </c>
      <c r="F56" s="31">
        <v>79.2</v>
      </c>
      <c r="G56" s="19">
        <v>184.8</v>
      </c>
      <c r="H56" s="17">
        <v>0.02</v>
      </c>
      <c r="I56" s="18">
        <v>5.28</v>
      </c>
      <c r="J56" s="19">
        <v>179.52</v>
      </c>
    </row>
    <row r="57" spans="1:10" ht="51">
      <c r="A57" s="312"/>
      <c r="B57" s="10" t="s">
        <v>2175</v>
      </c>
      <c r="C57" s="85">
        <v>2005</v>
      </c>
      <c r="D57" s="9">
        <v>971.4816666666667</v>
      </c>
      <c r="E57" s="17">
        <v>0.03</v>
      </c>
      <c r="F57" s="31">
        <v>291.4445</v>
      </c>
      <c r="G57" s="19">
        <v>680.0371666666667</v>
      </c>
      <c r="H57" s="17">
        <v>0.02</v>
      </c>
      <c r="I57" s="18">
        <v>19.429633333333335</v>
      </c>
      <c r="J57" s="19">
        <v>660.6075333333334</v>
      </c>
    </row>
    <row r="58" spans="1:10" ht="25.5">
      <c r="A58" s="312"/>
      <c r="B58" s="10" t="s">
        <v>1204</v>
      </c>
      <c r="C58" s="85">
        <v>2006</v>
      </c>
      <c r="D58" s="9">
        <v>46008.47</v>
      </c>
      <c r="E58" s="17">
        <v>0.03</v>
      </c>
      <c r="F58" s="31">
        <v>12422.2869</v>
      </c>
      <c r="G58" s="19">
        <v>33586.1831</v>
      </c>
      <c r="H58" s="17">
        <v>0.02</v>
      </c>
      <c r="I58" s="18">
        <v>920.1694</v>
      </c>
      <c r="J58" s="19">
        <v>32666.013700000003</v>
      </c>
    </row>
    <row r="59" spans="1:10" ht="38.25">
      <c r="A59" s="312"/>
      <c r="B59" s="10" t="s">
        <v>1205</v>
      </c>
      <c r="C59" s="85">
        <v>2006</v>
      </c>
      <c r="D59" s="9">
        <v>82577.33</v>
      </c>
      <c r="E59" s="17">
        <v>0.03</v>
      </c>
      <c r="F59" s="31">
        <v>22295.8791</v>
      </c>
      <c r="G59" s="19">
        <v>60281.4509</v>
      </c>
      <c r="H59" s="17">
        <v>0.02</v>
      </c>
      <c r="I59" s="18">
        <v>1651.5466000000001</v>
      </c>
      <c r="J59" s="19">
        <v>58629.9043</v>
      </c>
    </row>
    <row r="60" spans="1:10" ht="51">
      <c r="A60" s="312"/>
      <c r="B60" s="10" t="s">
        <v>1185</v>
      </c>
      <c r="C60" s="85">
        <v>2006</v>
      </c>
      <c r="D60" s="9">
        <v>805.76</v>
      </c>
      <c r="E60" s="17">
        <v>0.03</v>
      </c>
      <c r="F60" s="31">
        <v>217.55519999999999</v>
      </c>
      <c r="G60" s="19">
        <v>588.2048</v>
      </c>
      <c r="H60" s="17">
        <v>0.02</v>
      </c>
      <c r="I60" s="18">
        <v>16.1152</v>
      </c>
      <c r="J60" s="19">
        <v>572.0896</v>
      </c>
    </row>
    <row r="61" spans="1:10" ht="25.5">
      <c r="A61" s="312"/>
      <c r="B61" s="10" t="s">
        <v>1862</v>
      </c>
      <c r="C61" s="85">
        <v>2006</v>
      </c>
      <c r="D61" s="9">
        <v>40</v>
      </c>
      <c r="E61" s="17">
        <v>0.03</v>
      </c>
      <c r="F61" s="31">
        <v>10.799999999999999</v>
      </c>
      <c r="G61" s="19">
        <v>29.200000000000003</v>
      </c>
      <c r="H61" s="17">
        <v>0.02</v>
      </c>
      <c r="I61" s="18">
        <v>0.8</v>
      </c>
      <c r="J61" s="19">
        <v>28.400000000000002</v>
      </c>
    </row>
    <row r="62" spans="1:10" ht="63.75">
      <c r="A62" s="312"/>
      <c r="B62" s="10" t="s">
        <v>2176</v>
      </c>
      <c r="C62" s="85">
        <v>2006</v>
      </c>
      <c r="D62" s="9">
        <v>264.3</v>
      </c>
      <c r="E62" s="17">
        <v>0.03</v>
      </c>
      <c r="F62" s="31">
        <v>71.361</v>
      </c>
      <c r="G62" s="19">
        <v>192.93900000000002</v>
      </c>
      <c r="H62" s="17">
        <v>0.02</v>
      </c>
      <c r="I62" s="18">
        <v>5.2860000000000005</v>
      </c>
      <c r="J62" s="19">
        <v>187.65300000000002</v>
      </c>
    </row>
    <row r="63" spans="1:10" ht="76.5">
      <c r="A63" s="312"/>
      <c r="B63" s="10" t="s">
        <v>2177</v>
      </c>
      <c r="C63" s="85">
        <v>2006</v>
      </c>
      <c r="D63" s="9">
        <v>424.9816666666666</v>
      </c>
      <c r="E63" s="17">
        <v>0.03</v>
      </c>
      <c r="F63" s="31">
        <v>114.74504999999998</v>
      </c>
      <c r="G63" s="19">
        <v>310.23661666666663</v>
      </c>
      <c r="H63" s="17">
        <v>0.02</v>
      </c>
      <c r="I63" s="18">
        <v>8.499633333333332</v>
      </c>
      <c r="J63" s="19">
        <v>301.7369833333333</v>
      </c>
    </row>
    <row r="64" spans="1:10" ht="25.5">
      <c r="A64" s="312"/>
      <c r="B64" s="10" t="s">
        <v>2178</v>
      </c>
      <c r="C64" s="85">
        <v>2006</v>
      </c>
      <c r="D64" s="9">
        <v>74</v>
      </c>
      <c r="E64" s="17">
        <v>0.03</v>
      </c>
      <c r="F64" s="31">
        <v>19.98</v>
      </c>
      <c r="G64" s="19">
        <v>54.019999999999996</v>
      </c>
      <c r="H64" s="17">
        <v>0.02</v>
      </c>
      <c r="I64" s="18">
        <v>1.48</v>
      </c>
      <c r="J64" s="19">
        <v>52.54</v>
      </c>
    </row>
    <row r="65" spans="1:10" ht="38.25">
      <c r="A65" s="312"/>
      <c r="B65" s="10" t="s">
        <v>2179</v>
      </c>
      <c r="C65" s="85">
        <v>2006</v>
      </c>
      <c r="D65" s="9">
        <v>123</v>
      </c>
      <c r="E65" s="17">
        <v>0.03</v>
      </c>
      <c r="F65" s="31">
        <v>33.21</v>
      </c>
      <c r="G65" s="19">
        <v>89.78999999999999</v>
      </c>
      <c r="H65" s="17">
        <v>0.02</v>
      </c>
      <c r="I65" s="18">
        <v>2.46</v>
      </c>
      <c r="J65" s="19">
        <v>87.33</v>
      </c>
    </row>
    <row r="66" spans="1:10" ht="38.25">
      <c r="A66" s="312"/>
      <c r="B66" s="10" t="s">
        <v>1205</v>
      </c>
      <c r="C66" s="85">
        <v>2007</v>
      </c>
      <c r="D66" s="9">
        <v>19332.86</v>
      </c>
      <c r="E66" s="17">
        <v>0.03</v>
      </c>
      <c r="F66" s="31">
        <v>4639.8864</v>
      </c>
      <c r="G66" s="19">
        <v>14692.973600000001</v>
      </c>
      <c r="H66" s="17">
        <v>0.02</v>
      </c>
      <c r="I66" s="18">
        <v>386.65720000000005</v>
      </c>
      <c r="J66" s="19">
        <v>14306.316400000002</v>
      </c>
    </row>
    <row r="67" spans="1:10" ht="25.5">
      <c r="A67" s="312"/>
      <c r="B67" s="10" t="s">
        <v>1206</v>
      </c>
      <c r="C67" s="85">
        <v>2007</v>
      </c>
      <c r="D67" s="9">
        <v>118.29</v>
      </c>
      <c r="E67" s="17">
        <v>0.03</v>
      </c>
      <c r="F67" s="31">
        <v>28.3896</v>
      </c>
      <c r="G67" s="19">
        <v>89.9004</v>
      </c>
      <c r="H67" s="17">
        <v>0.02</v>
      </c>
      <c r="I67" s="18">
        <v>2.3658</v>
      </c>
      <c r="J67" s="19">
        <v>87.53460000000001</v>
      </c>
    </row>
    <row r="68" spans="1:10" ht="51">
      <c r="A68" s="312"/>
      <c r="B68" s="10" t="s">
        <v>1207</v>
      </c>
      <c r="C68" s="85">
        <v>2007</v>
      </c>
      <c r="D68" s="9">
        <v>20000</v>
      </c>
      <c r="E68" s="17">
        <v>0.03</v>
      </c>
      <c r="F68" s="31">
        <v>4800</v>
      </c>
      <c r="G68" s="19">
        <v>15200</v>
      </c>
      <c r="H68" s="17">
        <v>0.02</v>
      </c>
      <c r="I68" s="18">
        <v>400</v>
      </c>
      <c r="J68" s="19">
        <v>14800</v>
      </c>
    </row>
    <row r="69" spans="1:10" ht="38.25">
      <c r="A69" s="312"/>
      <c r="B69" s="10" t="s">
        <v>2180</v>
      </c>
      <c r="C69" s="85">
        <v>2007</v>
      </c>
      <c r="D69" s="9">
        <v>420</v>
      </c>
      <c r="E69" s="17">
        <v>0.03</v>
      </c>
      <c r="F69" s="31">
        <v>100.8</v>
      </c>
      <c r="G69" s="19">
        <v>319.2</v>
      </c>
      <c r="H69" s="17">
        <v>0.02</v>
      </c>
      <c r="I69" s="18">
        <v>8.4</v>
      </c>
      <c r="J69" s="19">
        <v>310.8</v>
      </c>
    </row>
    <row r="70" spans="1:10" ht="51">
      <c r="A70" s="312"/>
      <c r="B70" s="10" t="s">
        <v>2181</v>
      </c>
      <c r="C70" s="85">
        <v>2007</v>
      </c>
      <c r="D70" s="9">
        <v>318</v>
      </c>
      <c r="E70" s="17">
        <v>0.03</v>
      </c>
      <c r="F70" s="31">
        <v>76.32</v>
      </c>
      <c r="G70" s="19">
        <v>241.68</v>
      </c>
      <c r="H70" s="17">
        <v>0.02</v>
      </c>
      <c r="I70" s="18">
        <v>6.36</v>
      </c>
      <c r="J70" s="19">
        <v>235.32</v>
      </c>
    </row>
    <row r="71" spans="1:10" ht="38.25">
      <c r="A71" s="312"/>
      <c r="B71" s="10" t="s">
        <v>2182</v>
      </c>
      <c r="C71" s="85">
        <v>2007</v>
      </c>
      <c r="D71" s="9">
        <v>149.93</v>
      </c>
      <c r="E71" s="17">
        <v>0.03</v>
      </c>
      <c r="F71" s="31">
        <v>35.983200000000004</v>
      </c>
      <c r="G71" s="19">
        <v>113.9468</v>
      </c>
      <c r="H71" s="17">
        <v>0.02</v>
      </c>
      <c r="I71" s="18">
        <v>2.9986</v>
      </c>
      <c r="J71" s="19">
        <v>110.9482</v>
      </c>
    </row>
    <row r="72" spans="1:10" ht="38.25">
      <c r="A72" s="312"/>
      <c r="B72" s="10" t="s">
        <v>2180</v>
      </c>
      <c r="C72" s="85">
        <v>2007</v>
      </c>
      <c r="D72" s="9">
        <v>353.50333333333333</v>
      </c>
      <c r="E72" s="17">
        <v>0.03</v>
      </c>
      <c r="F72" s="31">
        <v>84.8408</v>
      </c>
      <c r="G72" s="19">
        <v>268.66253333333333</v>
      </c>
      <c r="H72" s="17">
        <v>0.02</v>
      </c>
      <c r="I72" s="18">
        <v>7.0700666666666665</v>
      </c>
      <c r="J72" s="19">
        <v>261.59246666666667</v>
      </c>
    </row>
    <row r="73" spans="1:10" ht="51">
      <c r="A73" s="312"/>
      <c r="B73" s="10" t="s">
        <v>2183</v>
      </c>
      <c r="C73" s="85">
        <v>2007</v>
      </c>
      <c r="D73" s="9">
        <v>180</v>
      </c>
      <c r="E73" s="17">
        <v>0.03</v>
      </c>
      <c r="F73" s="31">
        <v>43.199999999999996</v>
      </c>
      <c r="G73" s="19">
        <v>136.8</v>
      </c>
      <c r="H73" s="17">
        <v>0.02</v>
      </c>
      <c r="I73" s="18">
        <v>3.6</v>
      </c>
      <c r="J73" s="19">
        <v>133.20000000000002</v>
      </c>
    </row>
    <row r="74" spans="1:10" ht="38.25">
      <c r="A74" s="312"/>
      <c r="B74" s="10" t="s">
        <v>2184</v>
      </c>
      <c r="C74" s="85">
        <v>2007</v>
      </c>
      <c r="D74" s="9">
        <v>200</v>
      </c>
      <c r="E74" s="17">
        <v>0.03</v>
      </c>
      <c r="F74" s="31">
        <v>48</v>
      </c>
      <c r="G74" s="19">
        <v>152</v>
      </c>
      <c r="H74" s="17">
        <v>0.02</v>
      </c>
      <c r="I74" s="18">
        <v>4</v>
      </c>
      <c r="J74" s="19">
        <v>148</v>
      </c>
    </row>
    <row r="75" spans="1:10" ht="38.25">
      <c r="A75" s="312"/>
      <c r="B75" s="10" t="s">
        <v>2185</v>
      </c>
      <c r="C75" s="85">
        <v>2007</v>
      </c>
      <c r="D75" s="9">
        <v>145.6</v>
      </c>
      <c r="E75" s="17">
        <v>0.03</v>
      </c>
      <c r="F75" s="31">
        <v>34.943999999999996</v>
      </c>
      <c r="G75" s="19">
        <v>110.656</v>
      </c>
      <c r="H75" s="17">
        <v>0.02</v>
      </c>
      <c r="I75" s="18">
        <v>2.912</v>
      </c>
      <c r="J75" s="19">
        <v>107.744</v>
      </c>
    </row>
    <row r="76" spans="1:10" ht="25.5">
      <c r="A76" s="312"/>
      <c r="B76" s="10" t="s">
        <v>2186</v>
      </c>
      <c r="C76" s="85">
        <v>2007</v>
      </c>
      <c r="D76" s="9">
        <v>29.3</v>
      </c>
      <c r="E76" s="17">
        <v>0.03</v>
      </c>
      <c r="F76" s="31">
        <v>7.032</v>
      </c>
      <c r="G76" s="19">
        <v>22.268</v>
      </c>
      <c r="H76" s="17">
        <v>0.02</v>
      </c>
      <c r="I76" s="18">
        <v>0.5860000000000001</v>
      </c>
      <c r="J76" s="19">
        <v>21.682000000000002</v>
      </c>
    </row>
    <row r="77" spans="1:10" ht="38.25">
      <c r="A77" s="312"/>
      <c r="B77" s="10" t="s">
        <v>2187</v>
      </c>
      <c r="C77" s="85">
        <v>2007</v>
      </c>
      <c r="D77" s="9">
        <v>58.300000000000004</v>
      </c>
      <c r="E77" s="17">
        <v>0.03</v>
      </c>
      <c r="F77" s="31">
        <v>13.992</v>
      </c>
      <c r="G77" s="19">
        <v>44.30800000000001</v>
      </c>
      <c r="H77" s="17">
        <v>0.02</v>
      </c>
      <c r="I77" s="18">
        <v>1.1660000000000001</v>
      </c>
      <c r="J77" s="19">
        <v>43.14200000000001</v>
      </c>
    </row>
    <row r="78" spans="1:10" ht="38.25">
      <c r="A78" s="312"/>
      <c r="B78" s="10" t="s">
        <v>2187</v>
      </c>
      <c r="C78" s="85">
        <v>2007</v>
      </c>
      <c r="D78" s="9">
        <v>104</v>
      </c>
      <c r="E78" s="17">
        <v>0.03</v>
      </c>
      <c r="F78" s="31">
        <v>24.96</v>
      </c>
      <c r="G78" s="19">
        <v>79.03999999999999</v>
      </c>
      <c r="H78" s="17">
        <v>0.02</v>
      </c>
      <c r="I78" s="18">
        <v>2.08</v>
      </c>
      <c r="J78" s="19">
        <v>76.96</v>
      </c>
    </row>
    <row r="79" spans="1:10" ht="12.75">
      <c r="A79" s="312"/>
      <c r="B79" s="10" t="s">
        <v>1191</v>
      </c>
      <c r="C79" s="85">
        <v>2007</v>
      </c>
      <c r="D79" s="9">
        <v>41</v>
      </c>
      <c r="E79" s="17">
        <v>0.03</v>
      </c>
      <c r="F79" s="31">
        <v>9.84</v>
      </c>
      <c r="G79" s="19">
        <v>31.16</v>
      </c>
      <c r="H79" s="17">
        <v>0.02</v>
      </c>
      <c r="I79" s="18">
        <v>0.8200000000000001</v>
      </c>
      <c r="J79" s="19">
        <v>30.34</v>
      </c>
    </row>
    <row r="80" spans="1:10" ht="12.75">
      <c r="A80" s="312"/>
      <c r="B80" s="10" t="s">
        <v>1191</v>
      </c>
      <c r="C80" s="85">
        <v>2007</v>
      </c>
      <c r="D80" s="9">
        <v>34</v>
      </c>
      <c r="E80" s="17">
        <v>0.03</v>
      </c>
      <c r="F80" s="31">
        <v>8.16</v>
      </c>
      <c r="G80" s="19">
        <v>25.84</v>
      </c>
      <c r="H80" s="17">
        <v>0.02</v>
      </c>
      <c r="I80" s="18">
        <v>0.68</v>
      </c>
      <c r="J80" s="19">
        <v>25.16</v>
      </c>
    </row>
    <row r="81" spans="1:10" ht="63.75">
      <c r="A81" s="312"/>
      <c r="B81" s="10" t="s">
        <v>2188</v>
      </c>
      <c r="C81" s="85">
        <v>2007</v>
      </c>
      <c r="D81" s="9">
        <v>370.60999999999996</v>
      </c>
      <c r="E81" s="17">
        <v>0.03</v>
      </c>
      <c r="F81" s="31">
        <v>88.94639999999998</v>
      </c>
      <c r="G81" s="19">
        <v>281.6636</v>
      </c>
      <c r="H81" s="17">
        <v>0.02</v>
      </c>
      <c r="I81" s="18">
        <v>7.4121999999999995</v>
      </c>
      <c r="J81" s="19">
        <v>274.2514</v>
      </c>
    </row>
    <row r="82" spans="1:10" ht="63.75">
      <c r="A82" s="312"/>
      <c r="B82" s="10" t="s">
        <v>2189</v>
      </c>
      <c r="C82" s="85">
        <v>2007</v>
      </c>
      <c r="D82" s="9">
        <v>155.90166666666667</v>
      </c>
      <c r="E82" s="17">
        <v>0.03</v>
      </c>
      <c r="F82" s="31">
        <v>37.4164</v>
      </c>
      <c r="G82" s="19">
        <v>118.48526666666666</v>
      </c>
      <c r="H82" s="17">
        <v>0.02</v>
      </c>
      <c r="I82" s="18">
        <v>3.1180333333333334</v>
      </c>
      <c r="J82" s="19">
        <v>115.36723333333333</v>
      </c>
    </row>
    <row r="83" spans="1:10" ht="63.75">
      <c r="A83" s="312"/>
      <c r="B83" s="10" t="s">
        <v>2189</v>
      </c>
      <c r="C83" s="85">
        <v>2007</v>
      </c>
      <c r="D83" s="9">
        <v>81.39999999999999</v>
      </c>
      <c r="E83" s="17">
        <v>0.03</v>
      </c>
      <c r="F83" s="31">
        <v>19.535999999999998</v>
      </c>
      <c r="G83" s="19">
        <v>61.86399999999999</v>
      </c>
      <c r="H83" s="17">
        <v>0.02</v>
      </c>
      <c r="I83" s="18">
        <v>1.628</v>
      </c>
      <c r="J83" s="19">
        <v>60.23599999999999</v>
      </c>
    </row>
    <row r="84" spans="1:10" ht="63.75">
      <c r="A84" s="312"/>
      <c r="B84" s="10" t="s">
        <v>2189</v>
      </c>
      <c r="C84" s="85">
        <v>2007</v>
      </c>
      <c r="D84" s="9">
        <v>178.5</v>
      </c>
      <c r="E84" s="17">
        <v>0.03</v>
      </c>
      <c r="F84" s="31">
        <v>42.839999999999996</v>
      </c>
      <c r="G84" s="19">
        <v>135.66</v>
      </c>
      <c r="H84" s="17">
        <v>0.02</v>
      </c>
      <c r="I84" s="18">
        <v>3.5700000000000003</v>
      </c>
      <c r="J84" s="19">
        <v>132.09</v>
      </c>
    </row>
    <row r="85" spans="1:10" ht="25.5">
      <c r="A85" s="312"/>
      <c r="B85" s="10" t="s">
        <v>2190</v>
      </c>
      <c r="C85" s="85">
        <v>2007</v>
      </c>
      <c r="D85" s="9">
        <v>40</v>
      </c>
      <c r="E85" s="17">
        <v>0.03</v>
      </c>
      <c r="F85" s="31">
        <v>9.6</v>
      </c>
      <c r="G85" s="19">
        <v>30.4</v>
      </c>
      <c r="H85" s="17">
        <v>0.02</v>
      </c>
      <c r="I85" s="18">
        <v>0.8</v>
      </c>
      <c r="J85" s="19">
        <v>29.599999999999998</v>
      </c>
    </row>
    <row r="86" spans="1:10" ht="38.25">
      <c r="A86" s="312"/>
      <c r="B86" s="10" t="s">
        <v>1208</v>
      </c>
      <c r="C86" s="85">
        <v>2008</v>
      </c>
      <c r="D86" s="9">
        <v>5901</v>
      </c>
      <c r="E86" s="17">
        <v>0.03</v>
      </c>
      <c r="F86" s="31">
        <v>1239.21</v>
      </c>
      <c r="G86" s="19">
        <v>4661.79</v>
      </c>
      <c r="H86" s="17">
        <v>0.02</v>
      </c>
      <c r="I86" s="18">
        <v>118.02</v>
      </c>
      <c r="J86" s="19">
        <v>4543.7699999999995</v>
      </c>
    </row>
    <row r="87" spans="1:10" ht="51">
      <c r="A87" s="312"/>
      <c r="B87" s="10" t="s">
        <v>1209</v>
      </c>
      <c r="C87" s="85">
        <v>2008</v>
      </c>
      <c r="D87" s="9">
        <v>2763.94</v>
      </c>
      <c r="E87" s="17">
        <v>0.03</v>
      </c>
      <c r="F87" s="31">
        <v>580.4274</v>
      </c>
      <c r="G87" s="19">
        <v>2183.5126</v>
      </c>
      <c r="H87" s="17">
        <v>0.02</v>
      </c>
      <c r="I87" s="18">
        <v>55.278800000000004</v>
      </c>
      <c r="J87" s="19">
        <v>2128.2338</v>
      </c>
    </row>
    <row r="88" spans="1:10" ht="25.5">
      <c r="A88" s="312"/>
      <c r="B88" s="10" t="s">
        <v>1210</v>
      </c>
      <c r="C88" s="85">
        <v>2008</v>
      </c>
      <c r="D88" s="9">
        <v>6510.6</v>
      </c>
      <c r="E88" s="17">
        <v>0.03</v>
      </c>
      <c r="F88" s="31">
        <v>1367.226</v>
      </c>
      <c r="G88" s="19">
        <v>5143.374</v>
      </c>
      <c r="H88" s="17">
        <v>0.02</v>
      </c>
      <c r="I88" s="18">
        <v>130.21200000000002</v>
      </c>
      <c r="J88" s="19">
        <v>5013.161999999999</v>
      </c>
    </row>
    <row r="89" spans="1:10" ht="38.25">
      <c r="A89" s="312"/>
      <c r="B89" s="10" t="s">
        <v>1205</v>
      </c>
      <c r="C89" s="85">
        <v>2008</v>
      </c>
      <c r="D89" s="9">
        <v>24960.18</v>
      </c>
      <c r="E89" s="17">
        <v>0.03</v>
      </c>
      <c r="F89" s="31">
        <v>5241.6378</v>
      </c>
      <c r="G89" s="19">
        <v>19718.5422</v>
      </c>
      <c r="H89" s="17">
        <v>0.02</v>
      </c>
      <c r="I89" s="18">
        <v>499.2036</v>
      </c>
      <c r="J89" s="19">
        <v>19219.3386</v>
      </c>
    </row>
    <row r="90" spans="1:10" ht="25.5">
      <c r="A90" s="312"/>
      <c r="B90" s="10" t="s">
        <v>1211</v>
      </c>
      <c r="C90" s="85">
        <v>2008</v>
      </c>
      <c r="D90" s="9">
        <v>16253.92</v>
      </c>
      <c r="E90" s="17">
        <v>0.03</v>
      </c>
      <c r="F90" s="31">
        <v>3413.3232</v>
      </c>
      <c r="G90" s="19">
        <v>12840.5968</v>
      </c>
      <c r="H90" s="17">
        <v>0.02</v>
      </c>
      <c r="I90" s="18">
        <v>325.0784</v>
      </c>
      <c r="J90" s="19">
        <v>12515.518399999999</v>
      </c>
    </row>
    <row r="91" spans="1:10" ht="76.5">
      <c r="A91" s="312"/>
      <c r="B91" s="10" t="s">
        <v>2191</v>
      </c>
      <c r="C91" s="85">
        <v>2008</v>
      </c>
      <c r="D91" s="9">
        <v>416.6666666666667</v>
      </c>
      <c r="E91" s="17">
        <v>0.03</v>
      </c>
      <c r="F91" s="31">
        <v>87.5</v>
      </c>
      <c r="G91" s="19">
        <v>329.1666666666667</v>
      </c>
      <c r="H91" s="17">
        <v>0.02</v>
      </c>
      <c r="I91" s="18">
        <v>8.333333333333334</v>
      </c>
      <c r="J91" s="19">
        <v>320.83333333333337</v>
      </c>
    </row>
    <row r="92" spans="1:10" ht="51">
      <c r="A92" s="312"/>
      <c r="B92" s="10" t="s">
        <v>2192</v>
      </c>
      <c r="C92" s="85">
        <v>2008</v>
      </c>
      <c r="D92" s="9">
        <v>136.89666666666668</v>
      </c>
      <c r="E92" s="17">
        <v>0.03</v>
      </c>
      <c r="F92" s="31">
        <v>28.7483</v>
      </c>
      <c r="G92" s="19">
        <v>108.14836666666667</v>
      </c>
      <c r="H92" s="17">
        <v>0.02</v>
      </c>
      <c r="I92" s="18">
        <v>2.7379333333333338</v>
      </c>
      <c r="J92" s="19">
        <v>105.41043333333334</v>
      </c>
    </row>
    <row r="93" spans="1:10" ht="25.5">
      <c r="A93" s="312"/>
      <c r="B93" s="10" t="s">
        <v>2193</v>
      </c>
      <c r="C93" s="85">
        <v>2008</v>
      </c>
      <c r="D93" s="9">
        <v>1492.2033333333331</v>
      </c>
      <c r="E93" s="17">
        <v>0.03</v>
      </c>
      <c r="F93" s="31">
        <v>313.36269999999996</v>
      </c>
      <c r="G93" s="19">
        <v>1178.8406333333332</v>
      </c>
      <c r="H93" s="17">
        <v>0.02</v>
      </c>
      <c r="I93" s="18">
        <v>29.844066666666663</v>
      </c>
      <c r="J93" s="19">
        <v>1148.9965666666667</v>
      </c>
    </row>
    <row r="94" spans="1:10" ht="38.25">
      <c r="A94" s="312"/>
      <c r="B94" s="10" t="s">
        <v>2194</v>
      </c>
      <c r="C94" s="85">
        <v>2008</v>
      </c>
      <c r="D94" s="9">
        <v>115.11</v>
      </c>
      <c r="E94" s="17">
        <v>0.03</v>
      </c>
      <c r="F94" s="31">
        <v>24.173099999999998</v>
      </c>
      <c r="G94" s="19">
        <v>90.93690000000001</v>
      </c>
      <c r="H94" s="17">
        <v>0.02</v>
      </c>
      <c r="I94" s="18">
        <v>2.3022</v>
      </c>
      <c r="J94" s="19">
        <v>88.63470000000001</v>
      </c>
    </row>
    <row r="95" spans="1:10" ht="25.5">
      <c r="A95" s="312"/>
      <c r="B95" s="10" t="s">
        <v>2195</v>
      </c>
      <c r="C95" s="85">
        <v>2008</v>
      </c>
      <c r="D95" s="9">
        <v>781.46</v>
      </c>
      <c r="E95" s="17">
        <v>0.03</v>
      </c>
      <c r="F95" s="31">
        <v>164.10660000000001</v>
      </c>
      <c r="G95" s="19">
        <v>617.3534</v>
      </c>
      <c r="H95" s="17">
        <v>0.02</v>
      </c>
      <c r="I95" s="18">
        <v>15.6292</v>
      </c>
      <c r="J95" s="19">
        <v>601.7242</v>
      </c>
    </row>
    <row r="96" spans="1:10" ht="127.5">
      <c r="A96" s="312"/>
      <c r="B96" s="10" t="s">
        <v>2196</v>
      </c>
      <c r="C96" s="85">
        <v>2008</v>
      </c>
      <c r="D96" s="9">
        <v>1160</v>
      </c>
      <c r="E96" s="17">
        <v>0.03</v>
      </c>
      <c r="F96" s="31">
        <v>243.6</v>
      </c>
      <c r="G96" s="19">
        <v>916.4</v>
      </c>
      <c r="H96" s="17">
        <v>0.02</v>
      </c>
      <c r="I96" s="18">
        <v>23.2</v>
      </c>
      <c r="J96" s="19">
        <v>893.1999999999999</v>
      </c>
    </row>
    <row r="97" spans="1:10" ht="38.25">
      <c r="A97" s="312"/>
      <c r="B97" s="10" t="s">
        <v>1205</v>
      </c>
      <c r="C97" s="85">
        <v>2009</v>
      </c>
      <c r="D97" s="9">
        <v>9790.11</v>
      </c>
      <c r="E97" s="17">
        <v>0.03</v>
      </c>
      <c r="F97" s="31">
        <v>1762.2198</v>
      </c>
      <c r="G97" s="19">
        <v>8027.890200000001</v>
      </c>
      <c r="H97" s="17">
        <v>0.02</v>
      </c>
      <c r="I97" s="18">
        <v>195.80220000000003</v>
      </c>
      <c r="J97" s="19">
        <v>7832.088000000001</v>
      </c>
    </row>
    <row r="98" spans="1:10" s="86" customFormat="1" ht="102">
      <c r="A98" s="312"/>
      <c r="B98" s="10" t="s">
        <v>1212</v>
      </c>
      <c r="C98" s="85">
        <v>2009</v>
      </c>
      <c r="D98" s="9">
        <v>5548.02</v>
      </c>
      <c r="E98" s="17">
        <v>0.03</v>
      </c>
      <c r="F98" s="31">
        <v>998.6436</v>
      </c>
      <c r="G98" s="19">
        <v>4549.3764</v>
      </c>
      <c r="H98" s="17">
        <v>0.02</v>
      </c>
      <c r="I98" s="18">
        <v>110.9604</v>
      </c>
      <c r="J98" s="19">
        <v>4438.416</v>
      </c>
    </row>
    <row r="99" spans="1:10" ht="51">
      <c r="A99" s="312"/>
      <c r="B99" s="10" t="s">
        <v>1213</v>
      </c>
      <c r="C99" s="85">
        <v>2009</v>
      </c>
      <c r="D99" s="9">
        <v>77220</v>
      </c>
      <c r="E99" s="17">
        <v>0.03</v>
      </c>
      <c r="F99" s="31">
        <v>13899.6</v>
      </c>
      <c r="G99" s="19">
        <v>63320.4</v>
      </c>
      <c r="H99" s="17">
        <v>0.02</v>
      </c>
      <c r="I99" s="18">
        <v>1544.4</v>
      </c>
      <c r="J99" s="19">
        <v>61776</v>
      </c>
    </row>
    <row r="100" spans="1:10" ht="38.25">
      <c r="A100" s="312"/>
      <c r="B100" s="10" t="s">
        <v>1214</v>
      </c>
      <c r="C100" s="85">
        <v>2009</v>
      </c>
      <c r="D100" s="9">
        <v>18101.42</v>
      </c>
      <c r="E100" s="17">
        <v>0.03</v>
      </c>
      <c r="F100" s="31">
        <v>3258.2555999999995</v>
      </c>
      <c r="G100" s="19">
        <v>14843.164399999998</v>
      </c>
      <c r="H100" s="17">
        <v>0.02</v>
      </c>
      <c r="I100" s="18">
        <v>362.0284</v>
      </c>
      <c r="J100" s="19">
        <v>14481.135999999999</v>
      </c>
    </row>
    <row r="101" spans="1:10" ht="38.25">
      <c r="A101" s="312"/>
      <c r="B101" s="10" t="s">
        <v>1214</v>
      </c>
      <c r="C101" s="85">
        <v>2009</v>
      </c>
      <c r="D101" s="9">
        <v>45918.58</v>
      </c>
      <c r="E101" s="17">
        <v>0.03</v>
      </c>
      <c r="F101" s="31">
        <v>8265.3444</v>
      </c>
      <c r="G101" s="19">
        <v>37653.2356</v>
      </c>
      <c r="H101" s="17">
        <v>0.02</v>
      </c>
      <c r="I101" s="18">
        <v>918.3716000000001</v>
      </c>
      <c r="J101" s="19">
        <v>36734.864</v>
      </c>
    </row>
    <row r="102" spans="1:10" ht="51">
      <c r="A102" s="312"/>
      <c r="B102" s="10" t="s">
        <v>2851</v>
      </c>
      <c r="C102" s="85">
        <v>2009</v>
      </c>
      <c r="D102" s="9">
        <v>1011.6</v>
      </c>
      <c r="E102" s="17">
        <v>0.03</v>
      </c>
      <c r="F102" s="31">
        <v>182.088</v>
      </c>
      <c r="G102" s="19">
        <v>829.5120000000001</v>
      </c>
      <c r="H102" s="17">
        <v>0.02</v>
      </c>
      <c r="I102" s="18">
        <v>20.232</v>
      </c>
      <c r="J102" s="19">
        <v>809.2800000000001</v>
      </c>
    </row>
    <row r="103" spans="1:10" ht="25.5">
      <c r="A103" s="312"/>
      <c r="B103" s="10" t="s">
        <v>2852</v>
      </c>
      <c r="C103" s="85">
        <v>2009</v>
      </c>
      <c r="D103" s="9">
        <v>864.29</v>
      </c>
      <c r="E103" s="17">
        <v>0.03</v>
      </c>
      <c r="F103" s="31">
        <v>155.57219999999998</v>
      </c>
      <c r="G103" s="19">
        <v>708.7178</v>
      </c>
      <c r="H103" s="17">
        <v>0.02</v>
      </c>
      <c r="I103" s="18">
        <v>17.2858</v>
      </c>
      <c r="J103" s="19">
        <v>691.432</v>
      </c>
    </row>
    <row r="104" spans="1:10" ht="25.5">
      <c r="A104" s="312"/>
      <c r="B104" s="10" t="s">
        <v>2852</v>
      </c>
      <c r="C104" s="85">
        <v>2009</v>
      </c>
      <c r="D104" s="9">
        <v>1152</v>
      </c>
      <c r="E104" s="17">
        <v>0.03</v>
      </c>
      <c r="F104" s="31">
        <v>207.35999999999999</v>
      </c>
      <c r="G104" s="19">
        <v>944.64</v>
      </c>
      <c r="H104" s="17">
        <v>0.02</v>
      </c>
      <c r="I104" s="18">
        <v>23.04</v>
      </c>
      <c r="J104" s="19">
        <v>921.6</v>
      </c>
    </row>
    <row r="105" spans="1:10" ht="25.5">
      <c r="A105" s="312"/>
      <c r="B105" s="10" t="s">
        <v>2852</v>
      </c>
      <c r="C105" s="85">
        <v>2009</v>
      </c>
      <c r="D105" s="9">
        <v>1081.2</v>
      </c>
      <c r="E105" s="17">
        <v>0.03</v>
      </c>
      <c r="F105" s="31">
        <v>194.616</v>
      </c>
      <c r="G105" s="19">
        <v>886.5840000000001</v>
      </c>
      <c r="H105" s="17">
        <v>0.02</v>
      </c>
      <c r="I105" s="18">
        <v>21.624000000000002</v>
      </c>
      <c r="J105" s="19">
        <v>864.96</v>
      </c>
    </row>
    <row r="106" spans="1:10" ht="51">
      <c r="A106" s="312"/>
      <c r="B106" s="10" t="s">
        <v>2853</v>
      </c>
      <c r="C106" s="85">
        <v>2009</v>
      </c>
      <c r="D106" s="9">
        <v>5011.08</v>
      </c>
      <c r="E106" s="17">
        <v>0.03</v>
      </c>
      <c r="F106" s="31">
        <v>901.9943999999999</v>
      </c>
      <c r="G106" s="19">
        <v>4109.0856</v>
      </c>
      <c r="H106" s="17">
        <v>0.02</v>
      </c>
      <c r="I106" s="18">
        <v>100.2216</v>
      </c>
      <c r="J106" s="19">
        <v>4008.8640000000005</v>
      </c>
    </row>
    <row r="107" spans="1:10" s="86" customFormat="1" ht="38.25">
      <c r="A107" s="312"/>
      <c r="B107" s="10" t="s">
        <v>1205</v>
      </c>
      <c r="C107" s="85">
        <v>2010</v>
      </c>
      <c r="D107" s="9">
        <v>10000</v>
      </c>
      <c r="E107" s="17">
        <v>0.03</v>
      </c>
      <c r="F107" s="31">
        <v>1500</v>
      </c>
      <c r="G107" s="19">
        <v>8500</v>
      </c>
      <c r="H107" s="17">
        <v>0.02</v>
      </c>
      <c r="I107" s="18">
        <v>200</v>
      </c>
      <c r="J107" s="19">
        <v>8300</v>
      </c>
    </row>
    <row r="108" spans="1:10" s="86" customFormat="1" ht="38.25">
      <c r="A108" s="312"/>
      <c r="B108" s="10" t="s">
        <v>1214</v>
      </c>
      <c r="C108" s="85">
        <v>2010</v>
      </c>
      <c r="D108" s="9">
        <v>4620</v>
      </c>
      <c r="E108" s="17">
        <v>0.03</v>
      </c>
      <c r="F108" s="31">
        <v>693</v>
      </c>
      <c r="G108" s="19">
        <v>3927</v>
      </c>
      <c r="H108" s="17">
        <v>0.02</v>
      </c>
      <c r="I108" s="18">
        <v>92.4</v>
      </c>
      <c r="J108" s="19">
        <v>3834.6</v>
      </c>
    </row>
    <row r="109" spans="1:10" ht="38.25">
      <c r="A109" s="312"/>
      <c r="B109" s="10" t="s">
        <v>1214</v>
      </c>
      <c r="C109" s="85">
        <v>2010</v>
      </c>
      <c r="D109" s="9">
        <v>11016</v>
      </c>
      <c r="E109" s="17">
        <v>0.03</v>
      </c>
      <c r="F109" s="31">
        <v>1652.3999999999999</v>
      </c>
      <c r="G109" s="19">
        <v>9363.6</v>
      </c>
      <c r="H109" s="17">
        <v>0.02</v>
      </c>
      <c r="I109" s="18">
        <v>220.32</v>
      </c>
      <c r="J109" s="19">
        <v>9143.28</v>
      </c>
    </row>
    <row r="110" spans="1:10" ht="38.25">
      <c r="A110" s="312"/>
      <c r="B110" s="10" t="s">
        <v>2197</v>
      </c>
      <c r="C110" s="85">
        <v>2010</v>
      </c>
      <c r="D110" s="9">
        <v>50</v>
      </c>
      <c r="E110" s="17">
        <v>0.03</v>
      </c>
      <c r="F110" s="31">
        <v>7.5</v>
      </c>
      <c r="G110" s="19">
        <v>42.5</v>
      </c>
      <c r="H110" s="17">
        <v>0.02</v>
      </c>
      <c r="I110" s="18">
        <v>1</v>
      </c>
      <c r="J110" s="19">
        <v>41.5</v>
      </c>
    </row>
    <row r="111" spans="1:10" ht="25.5">
      <c r="A111" s="312"/>
      <c r="B111" s="10" t="s">
        <v>2198</v>
      </c>
      <c r="C111" s="85">
        <v>2010</v>
      </c>
      <c r="D111" s="9">
        <v>3.6483333333333334</v>
      </c>
      <c r="E111" s="17">
        <v>0.03</v>
      </c>
      <c r="F111" s="31">
        <v>0.54725</v>
      </c>
      <c r="G111" s="19">
        <v>3.1010833333333334</v>
      </c>
      <c r="H111" s="17">
        <v>0.02</v>
      </c>
      <c r="I111" s="18">
        <v>0.07296666666666667</v>
      </c>
      <c r="J111" s="19">
        <v>3.0281166666666666</v>
      </c>
    </row>
    <row r="112" spans="1:10" ht="38.25">
      <c r="A112" s="312"/>
      <c r="B112" s="10" t="s">
        <v>2199</v>
      </c>
      <c r="C112" s="85">
        <v>2010</v>
      </c>
      <c r="D112" s="9">
        <v>2.356666666666667</v>
      </c>
      <c r="E112" s="17">
        <v>0.03</v>
      </c>
      <c r="F112" s="31">
        <v>0.35350000000000004</v>
      </c>
      <c r="G112" s="19">
        <v>2.003166666666667</v>
      </c>
      <c r="H112" s="17">
        <v>0.02</v>
      </c>
      <c r="I112" s="18">
        <v>0.04713333333333334</v>
      </c>
      <c r="J112" s="19">
        <v>1.9560333333333337</v>
      </c>
    </row>
    <row r="113" spans="1:10" ht="38.25">
      <c r="A113" s="312"/>
      <c r="B113" s="10" t="s">
        <v>2200</v>
      </c>
      <c r="C113" s="85">
        <v>2010</v>
      </c>
      <c r="D113" s="9">
        <v>224</v>
      </c>
      <c r="E113" s="17">
        <v>0.03</v>
      </c>
      <c r="F113" s="31">
        <v>33.6</v>
      </c>
      <c r="G113" s="19">
        <v>190.4</v>
      </c>
      <c r="H113" s="17">
        <v>0.02</v>
      </c>
      <c r="I113" s="18">
        <v>4.48</v>
      </c>
      <c r="J113" s="19">
        <v>185.92000000000002</v>
      </c>
    </row>
    <row r="114" spans="1:10" ht="38.25">
      <c r="A114" s="312"/>
      <c r="B114" s="10" t="s">
        <v>2201</v>
      </c>
      <c r="C114" s="85">
        <v>2010</v>
      </c>
      <c r="D114" s="9">
        <v>81.39999999999999</v>
      </c>
      <c r="E114" s="17">
        <v>0.03</v>
      </c>
      <c r="F114" s="31">
        <v>12.209999999999997</v>
      </c>
      <c r="G114" s="19">
        <v>69.19</v>
      </c>
      <c r="H114" s="17">
        <v>0.02</v>
      </c>
      <c r="I114" s="18">
        <v>1.628</v>
      </c>
      <c r="J114" s="19">
        <v>67.562</v>
      </c>
    </row>
    <row r="115" spans="1:10" s="86" customFormat="1" ht="51">
      <c r="A115" s="312"/>
      <c r="B115" s="10" t="s">
        <v>1215</v>
      </c>
      <c r="C115" s="85">
        <v>2011</v>
      </c>
      <c r="D115" s="9">
        <v>2081.55</v>
      </c>
      <c r="E115" s="17">
        <v>0.03</v>
      </c>
      <c r="F115" s="31">
        <v>249.786</v>
      </c>
      <c r="G115" s="19">
        <v>1831.7640000000001</v>
      </c>
      <c r="H115" s="17">
        <v>0.02</v>
      </c>
      <c r="I115" s="18">
        <v>41.63100000000001</v>
      </c>
      <c r="J115" s="19">
        <v>1790.133</v>
      </c>
    </row>
    <row r="116" spans="1:10" ht="38.25">
      <c r="A116" s="312"/>
      <c r="B116" s="10" t="s">
        <v>1216</v>
      </c>
      <c r="C116" s="85">
        <v>2011</v>
      </c>
      <c r="D116" s="9">
        <v>767</v>
      </c>
      <c r="E116" s="17">
        <v>0.03</v>
      </c>
      <c r="F116" s="31">
        <v>92.03999999999999</v>
      </c>
      <c r="G116" s="19">
        <v>674.96</v>
      </c>
      <c r="H116" s="17">
        <v>0.02</v>
      </c>
      <c r="I116" s="18">
        <v>15.34</v>
      </c>
      <c r="J116" s="19">
        <v>659.62</v>
      </c>
    </row>
    <row r="117" spans="1:10" ht="25.5">
      <c r="A117" s="312"/>
      <c r="B117" s="10" t="s">
        <v>1217</v>
      </c>
      <c r="C117" s="85">
        <v>2011</v>
      </c>
      <c r="D117" s="9">
        <v>88.56</v>
      </c>
      <c r="E117" s="17">
        <v>0.03</v>
      </c>
      <c r="F117" s="31">
        <v>10.6272</v>
      </c>
      <c r="G117" s="19">
        <v>77.9328</v>
      </c>
      <c r="H117" s="17">
        <v>0.02</v>
      </c>
      <c r="I117" s="18">
        <v>1.7712</v>
      </c>
      <c r="J117" s="19">
        <v>76.1616</v>
      </c>
    </row>
    <row r="118" spans="1:10" ht="38.25">
      <c r="A118" s="312"/>
      <c r="B118" s="10" t="s">
        <v>1205</v>
      </c>
      <c r="C118" s="85">
        <v>2011</v>
      </c>
      <c r="D118" s="9">
        <v>37456.22</v>
      </c>
      <c r="E118" s="17">
        <v>0.03</v>
      </c>
      <c r="F118" s="31">
        <v>4494.7464</v>
      </c>
      <c r="G118" s="19">
        <v>32961.4736</v>
      </c>
      <c r="H118" s="17">
        <v>0.02</v>
      </c>
      <c r="I118" s="18">
        <v>749.1244</v>
      </c>
      <c r="J118" s="19">
        <v>32212.349199999997</v>
      </c>
    </row>
    <row r="119" spans="1:10" ht="63.75">
      <c r="A119" s="312"/>
      <c r="B119" s="10" t="s">
        <v>1218</v>
      </c>
      <c r="C119" s="85">
        <v>2011</v>
      </c>
      <c r="D119" s="9">
        <v>242</v>
      </c>
      <c r="E119" s="17">
        <v>0.03</v>
      </c>
      <c r="F119" s="31">
        <v>29.04</v>
      </c>
      <c r="G119" s="19">
        <v>212.96</v>
      </c>
      <c r="H119" s="17">
        <v>0.02</v>
      </c>
      <c r="I119" s="18">
        <v>4.84</v>
      </c>
      <c r="J119" s="19">
        <v>208.12</v>
      </c>
    </row>
    <row r="120" spans="1:10" ht="38.25">
      <c r="A120" s="312"/>
      <c r="B120" s="10" t="s">
        <v>1219</v>
      </c>
      <c r="C120" s="85">
        <v>2011</v>
      </c>
      <c r="D120" s="9">
        <v>37453.53</v>
      </c>
      <c r="E120" s="17">
        <v>0.03</v>
      </c>
      <c r="F120" s="31">
        <v>4494.4236</v>
      </c>
      <c r="G120" s="19">
        <v>32959.1064</v>
      </c>
      <c r="H120" s="17">
        <v>0.02</v>
      </c>
      <c r="I120" s="18">
        <v>749.0706</v>
      </c>
      <c r="J120" s="19">
        <v>32210.035799999998</v>
      </c>
    </row>
    <row r="121" spans="1:10" ht="38.25">
      <c r="A121" s="312"/>
      <c r="B121" s="10" t="s">
        <v>2202</v>
      </c>
      <c r="C121" s="85">
        <v>2011</v>
      </c>
      <c r="D121" s="9">
        <v>120</v>
      </c>
      <c r="E121" s="17">
        <v>0.03</v>
      </c>
      <c r="F121" s="31">
        <v>14.399999999999999</v>
      </c>
      <c r="G121" s="19">
        <v>105.6</v>
      </c>
      <c r="H121" s="17">
        <v>0.02</v>
      </c>
      <c r="I121" s="18">
        <v>2.4</v>
      </c>
      <c r="J121" s="19">
        <v>103.19999999999999</v>
      </c>
    </row>
    <row r="122" spans="1:10" ht="38.25">
      <c r="A122" s="312"/>
      <c r="B122" s="10" t="s">
        <v>2203</v>
      </c>
      <c r="C122" s="85">
        <v>2011</v>
      </c>
      <c r="D122" s="9">
        <v>127.39</v>
      </c>
      <c r="E122" s="17">
        <v>0.03</v>
      </c>
      <c r="F122" s="31">
        <v>15.2868</v>
      </c>
      <c r="G122" s="19">
        <v>112.1032</v>
      </c>
      <c r="H122" s="17">
        <v>0.02</v>
      </c>
      <c r="I122" s="18">
        <v>2.5478</v>
      </c>
      <c r="J122" s="19">
        <v>109.5554</v>
      </c>
    </row>
    <row r="123" spans="1:10" ht="89.25">
      <c r="A123" s="312"/>
      <c r="B123" s="10" t="s">
        <v>2204</v>
      </c>
      <c r="C123" s="85">
        <v>2011</v>
      </c>
      <c r="D123" s="9">
        <v>250</v>
      </c>
      <c r="E123" s="17">
        <v>0.03</v>
      </c>
      <c r="F123" s="31">
        <v>30</v>
      </c>
      <c r="G123" s="19">
        <v>220</v>
      </c>
      <c r="H123" s="17">
        <v>0.02</v>
      </c>
      <c r="I123" s="18">
        <v>5</v>
      </c>
      <c r="J123" s="19">
        <v>215</v>
      </c>
    </row>
    <row r="124" spans="1:10" ht="63.75">
      <c r="A124" s="312"/>
      <c r="B124" s="10" t="s">
        <v>2205</v>
      </c>
      <c r="C124" s="85">
        <v>2012</v>
      </c>
      <c r="D124" s="9">
        <v>115</v>
      </c>
      <c r="E124" s="17">
        <v>0.03</v>
      </c>
      <c r="F124" s="31">
        <v>10.35</v>
      </c>
      <c r="G124" s="19">
        <v>104.65</v>
      </c>
      <c r="H124" s="17">
        <v>0.02</v>
      </c>
      <c r="I124" s="18">
        <v>2.3000000000000003</v>
      </c>
      <c r="J124" s="19">
        <v>102.35000000000001</v>
      </c>
    </row>
    <row r="125" spans="1:10" ht="25.5">
      <c r="A125" s="312"/>
      <c r="B125" s="10" t="s">
        <v>1862</v>
      </c>
      <c r="C125" s="85">
        <v>2012</v>
      </c>
      <c r="D125" s="9">
        <v>101.47666666666667</v>
      </c>
      <c r="E125" s="17">
        <v>0.03</v>
      </c>
      <c r="F125" s="31">
        <v>9.1329</v>
      </c>
      <c r="G125" s="19">
        <v>92.34376666666668</v>
      </c>
      <c r="H125" s="17">
        <v>0.02</v>
      </c>
      <c r="I125" s="18">
        <v>2.0295333333333336</v>
      </c>
      <c r="J125" s="19">
        <v>90.31423333333335</v>
      </c>
    </row>
    <row r="126" spans="1:10" ht="38.25">
      <c r="A126" s="312"/>
      <c r="B126" s="10" t="s">
        <v>2206</v>
      </c>
      <c r="C126" s="85">
        <v>2012</v>
      </c>
      <c r="D126" s="9">
        <v>52.5</v>
      </c>
      <c r="E126" s="17">
        <v>0.03</v>
      </c>
      <c r="F126" s="31">
        <v>4.725</v>
      </c>
      <c r="G126" s="19">
        <v>47.775</v>
      </c>
      <c r="H126" s="17">
        <v>0.02</v>
      </c>
      <c r="I126" s="18">
        <v>1.05</v>
      </c>
      <c r="J126" s="19">
        <v>46.725</v>
      </c>
    </row>
    <row r="127" spans="1:10" ht="38.25">
      <c r="A127" s="312"/>
      <c r="B127" s="10" t="s">
        <v>2207</v>
      </c>
      <c r="C127" s="85">
        <v>2012</v>
      </c>
      <c r="D127" s="9">
        <v>233.33333333333334</v>
      </c>
      <c r="E127" s="17">
        <v>0.03</v>
      </c>
      <c r="F127" s="31">
        <v>21</v>
      </c>
      <c r="G127" s="19">
        <v>212.33333333333334</v>
      </c>
      <c r="H127" s="17">
        <v>0.02</v>
      </c>
      <c r="I127" s="18">
        <v>4.666666666666667</v>
      </c>
      <c r="J127" s="19">
        <v>207.66666666666669</v>
      </c>
    </row>
    <row r="128" spans="1:10" ht="51">
      <c r="A128" s="312"/>
      <c r="B128" s="10" t="s">
        <v>2208</v>
      </c>
      <c r="C128" s="85">
        <v>2012</v>
      </c>
      <c r="D128" s="9">
        <v>250.02833333333334</v>
      </c>
      <c r="E128" s="17">
        <v>0.03</v>
      </c>
      <c r="F128" s="31">
        <v>22.50255</v>
      </c>
      <c r="G128" s="19">
        <v>227.52578333333332</v>
      </c>
      <c r="H128" s="17">
        <v>0.02</v>
      </c>
      <c r="I128" s="18">
        <v>5.000566666666667</v>
      </c>
      <c r="J128" s="19">
        <v>222.52521666666667</v>
      </c>
    </row>
    <row r="129" spans="1:10" ht="51">
      <c r="A129" s="312"/>
      <c r="B129" s="10" t="s">
        <v>2209</v>
      </c>
      <c r="C129" s="85">
        <v>2012</v>
      </c>
      <c r="D129" s="9">
        <v>215.83333333333334</v>
      </c>
      <c r="E129" s="17">
        <v>0.03</v>
      </c>
      <c r="F129" s="31">
        <v>19.425</v>
      </c>
      <c r="G129" s="19">
        <v>196.40833333333333</v>
      </c>
      <c r="H129" s="17">
        <v>0.02</v>
      </c>
      <c r="I129" s="18">
        <v>4.316666666666667</v>
      </c>
      <c r="J129" s="19">
        <v>192.09166666666667</v>
      </c>
    </row>
    <row r="130" spans="1:10" ht="38.25">
      <c r="A130" s="312"/>
      <c r="B130" s="10" t="s">
        <v>2210</v>
      </c>
      <c r="C130" s="85">
        <v>2012</v>
      </c>
      <c r="D130" s="9">
        <v>61.333333333333336</v>
      </c>
      <c r="E130" s="17">
        <v>0.03</v>
      </c>
      <c r="F130" s="31">
        <v>5.52</v>
      </c>
      <c r="G130" s="19">
        <v>55.81333333333333</v>
      </c>
      <c r="H130" s="17">
        <v>0.02</v>
      </c>
      <c r="I130" s="18">
        <v>1.2266666666666668</v>
      </c>
      <c r="J130" s="19">
        <v>54.586666666666666</v>
      </c>
    </row>
    <row r="131" spans="1:10" ht="63.75">
      <c r="A131" s="312"/>
      <c r="B131" s="10" t="s">
        <v>1220</v>
      </c>
      <c r="C131" s="85">
        <v>2012</v>
      </c>
      <c r="D131" s="9">
        <v>3562.12</v>
      </c>
      <c r="E131" s="17">
        <v>0.03</v>
      </c>
      <c r="F131" s="31">
        <v>320.5908</v>
      </c>
      <c r="G131" s="19">
        <v>3241.5292</v>
      </c>
      <c r="H131" s="17">
        <v>0.02</v>
      </c>
      <c r="I131" s="18">
        <v>71.2424</v>
      </c>
      <c r="J131" s="19">
        <v>3170.2868</v>
      </c>
    </row>
    <row r="132" spans="1:10" ht="76.5">
      <c r="A132" s="312"/>
      <c r="B132" s="10" t="s">
        <v>2211</v>
      </c>
      <c r="C132" s="85">
        <v>2013</v>
      </c>
      <c r="D132" s="9">
        <v>233.33333333333334</v>
      </c>
      <c r="E132" s="17">
        <v>0.03</v>
      </c>
      <c r="F132" s="31">
        <v>14</v>
      </c>
      <c r="G132" s="19">
        <v>219.33333333333334</v>
      </c>
      <c r="H132" s="17">
        <v>0.02</v>
      </c>
      <c r="I132" s="18">
        <v>4.666666666666667</v>
      </c>
      <c r="J132" s="19">
        <v>214.66666666666669</v>
      </c>
    </row>
    <row r="133" spans="1:10" ht="51">
      <c r="A133" s="312"/>
      <c r="B133" s="10" t="s">
        <v>2212</v>
      </c>
      <c r="C133" s="85">
        <v>2013</v>
      </c>
      <c r="D133" s="9">
        <v>5583.333333333333</v>
      </c>
      <c r="E133" s="17">
        <v>0.03</v>
      </c>
      <c r="F133" s="31">
        <v>334.99999999999994</v>
      </c>
      <c r="G133" s="19">
        <v>5248.333333333333</v>
      </c>
      <c r="H133" s="17">
        <v>0.02</v>
      </c>
      <c r="I133" s="18">
        <v>111.66666666666666</v>
      </c>
      <c r="J133" s="19">
        <v>5136.666666666666</v>
      </c>
    </row>
    <row r="134" spans="1:10" ht="25.5">
      <c r="A134" s="312"/>
      <c r="B134" s="10" t="s">
        <v>2213</v>
      </c>
      <c r="C134" s="85">
        <v>2013</v>
      </c>
      <c r="D134" s="9">
        <v>36.300000000000004</v>
      </c>
      <c r="E134" s="17">
        <v>0.03</v>
      </c>
      <c r="F134" s="31">
        <v>2.1780000000000004</v>
      </c>
      <c r="G134" s="19">
        <v>34.12200000000001</v>
      </c>
      <c r="H134" s="17">
        <v>0.02</v>
      </c>
      <c r="I134" s="18">
        <v>0.7260000000000001</v>
      </c>
      <c r="J134" s="19">
        <v>33.39600000000001</v>
      </c>
    </row>
    <row r="135" spans="1:10" ht="38.25">
      <c r="A135" s="312"/>
      <c r="B135" s="10" t="s">
        <v>2214</v>
      </c>
      <c r="C135" s="85">
        <v>2013</v>
      </c>
      <c r="D135" s="9">
        <v>833.3333333333334</v>
      </c>
      <c r="E135" s="17">
        <v>0.03</v>
      </c>
      <c r="F135" s="31">
        <v>50</v>
      </c>
      <c r="G135" s="19">
        <v>783.3333333333334</v>
      </c>
      <c r="H135" s="17">
        <v>0.02</v>
      </c>
      <c r="I135" s="18">
        <v>16.666666666666668</v>
      </c>
      <c r="J135" s="19">
        <v>766.6666666666667</v>
      </c>
    </row>
    <row r="136" spans="1:10" ht="38.25">
      <c r="A136" s="312"/>
      <c r="B136" s="10" t="s">
        <v>2215</v>
      </c>
      <c r="C136" s="85">
        <v>2013</v>
      </c>
      <c r="D136" s="9">
        <v>187.58</v>
      </c>
      <c r="E136" s="17">
        <v>0.03</v>
      </c>
      <c r="F136" s="31">
        <v>11.2548</v>
      </c>
      <c r="G136" s="19">
        <v>176.32520000000002</v>
      </c>
      <c r="H136" s="17">
        <v>0.02</v>
      </c>
      <c r="I136" s="18">
        <v>3.7516000000000003</v>
      </c>
      <c r="J136" s="19">
        <v>172.57360000000003</v>
      </c>
    </row>
    <row r="137" spans="1:10" ht="38.25">
      <c r="A137" s="312"/>
      <c r="B137" s="10" t="s">
        <v>2215</v>
      </c>
      <c r="C137" s="85">
        <v>2013</v>
      </c>
      <c r="D137" s="9">
        <v>279.9483333333333</v>
      </c>
      <c r="E137" s="17">
        <v>0.03</v>
      </c>
      <c r="F137" s="31">
        <v>16.796899999999997</v>
      </c>
      <c r="G137" s="19">
        <v>263.15143333333333</v>
      </c>
      <c r="H137" s="17">
        <v>0.02</v>
      </c>
      <c r="I137" s="18">
        <v>5.598966666666667</v>
      </c>
      <c r="J137" s="19">
        <v>257.55246666666665</v>
      </c>
    </row>
    <row r="138" spans="1:10" ht="38.25">
      <c r="A138" s="312"/>
      <c r="B138" s="10" t="s">
        <v>2215</v>
      </c>
      <c r="C138" s="85">
        <v>2013</v>
      </c>
      <c r="D138" s="9">
        <v>1.6383333333333334</v>
      </c>
      <c r="E138" s="17">
        <v>0.03</v>
      </c>
      <c r="F138" s="31">
        <v>0.0983</v>
      </c>
      <c r="G138" s="19">
        <v>1.5400333333333334</v>
      </c>
      <c r="H138" s="17">
        <v>0.02</v>
      </c>
      <c r="I138" s="18">
        <v>0.032766666666666666</v>
      </c>
      <c r="J138" s="19">
        <v>1.5072666666666668</v>
      </c>
    </row>
    <row r="139" spans="1:10" ht="25.5">
      <c r="A139" s="312"/>
      <c r="B139" s="10" t="s">
        <v>2216</v>
      </c>
      <c r="C139" s="85">
        <v>2013</v>
      </c>
      <c r="D139" s="9">
        <v>62.57833333333334</v>
      </c>
      <c r="E139" s="17">
        <v>0.03</v>
      </c>
      <c r="F139" s="31">
        <v>3.7547</v>
      </c>
      <c r="G139" s="19">
        <v>58.82363333333334</v>
      </c>
      <c r="H139" s="17">
        <v>0.02</v>
      </c>
      <c r="I139" s="18">
        <v>1.251566666666667</v>
      </c>
      <c r="J139" s="19">
        <v>57.57206666666667</v>
      </c>
    </row>
    <row r="140" spans="1:10" ht="38.25">
      <c r="A140" s="312"/>
      <c r="B140" s="10" t="s">
        <v>2217</v>
      </c>
      <c r="C140" s="85">
        <v>2013</v>
      </c>
      <c r="D140" s="9">
        <v>23.156666666666666</v>
      </c>
      <c r="E140" s="17">
        <v>0.03</v>
      </c>
      <c r="F140" s="31">
        <v>1.3894</v>
      </c>
      <c r="G140" s="19">
        <v>21.767266666666668</v>
      </c>
      <c r="H140" s="17">
        <v>0.02</v>
      </c>
      <c r="I140" s="18">
        <v>0.46313333333333334</v>
      </c>
      <c r="J140" s="19">
        <v>21.304133333333336</v>
      </c>
    </row>
    <row r="141" spans="1:10" ht="38.25">
      <c r="A141" s="312"/>
      <c r="B141" s="10" t="s">
        <v>2217</v>
      </c>
      <c r="C141" s="85">
        <v>2013</v>
      </c>
      <c r="D141" s="9">
        <v>20.03</v>
      </c>
      <c r="E141" s="17">
        <v>0.03</v>
      </c>
      <c r="F141" s="31">
        <v>1.2018</v>
      </c>
      <c r="G141" s="19">
        <v>18.828200000000002</v>
      </c>
      <c r="H141" s="17">
        <v>0.02</v>
      </c>
      <c r="I141" s="18">
        <v>0.4006</v>
      </c>
      <c r="J141" s="19">
        <v>18.4276</v>
      </c>
    </row>
    <row r="142" spans="1:10" ht="38.25">
      <c r="A142" s="312"/>
      <c r="B142" s="10" t="s">
        <v>2217</v>
      </c>
      <c r="C142" s="85">
        <v>2013</v>
      </c>
      <c r="D142" s="9">
        <v>72.11166666666666</v>
      </c>
      <c r="E142" s="17">
        <v>0.03</v>
      </c>
      <c r="F142" s="31">
        <v>4.3267</v>
      </c>
      <c r="G142" s="19">
        <v>67.78496666666666</v>
      </c>
      <c r="H142" s="17">
        <v>0.02</v>
      </c>
      <c r="I142" s="18">
        <v>1.4422333333333333</v>
      </c>
      <c r="J142" s="19">
        <v>66.34273333333333</v>
      </c>
    </row>
    <row r="143" spans="1:10" ht="25.5">
      <c r="A143" s="312"/>
      <c r="B143" s="10" t="s">
        <v>2218</v>
      </c>
      <c r="C143" s="85">
        <v>2013</v>
      </c>
      <c r="D143" s="9">
        <v>40.333333333333336</v>
      </c>
      <c r="E143" s="17">
        <v>0.03</v>
      </c>
      <c r="F143" s="31">
        <v>2.42</v>
      </c>
      <c r="G143" s="19">
        <v>37.913333333333334</v>
      </c>
      <c r="H143" s="17">
        <v>0.02</v>
      </c>
      <c r="I143" s="18">
        <v>0.8066666666666668</v>
      </c>
      <c r="J143" s="19">
        <v>37.10666666666667</v>
      </c>
    </row>
    <row r="144" spans="1:10" ht="102">
      <c r="A144" s="312"/>
      <c r="B144" s="10" t="s">
        <v>1221</v>
      </c>
      <c r="C144" s="85">
        <v>2014</v>
      </c>
      <c r="D144" s="9">
        <v>242</v>
      </c>
      <c r="E144" s="17">
        <v>0.03</v>
      </c>
      <c r="F144" s="31">
        <v>7.26</v>
      </c>
      <c r="G144" s="19">
        <v>234.74</v>
      </c>
      <c r="H144" s="17">
        <v>0.02</v>
      </c>
      <c r="I144" s="18">
        <v>4.84</v>
      </c>
      <c r="J144" s="19">
        <v>229.9</v>
      </c>
    </row>
    <row r="145" spans="1:10" ht="102">
      <c r="A145" s="312"/>
      <c r="B145" s="10" t="s">
        <v>2219</v>
      </c>
      <c r="C145" s="85">
        <v>2014</v>
      </c>
      <c r="D145" s="9">
        <v>36.6</v>
      </c>
      <c r="E145" s="17">
        <v>0.03</v>
      </c>
      <c r="F145" s="31">
        <v>1.098</v>
      </c>
      <c r="G145" s="19">
        <v>35.502</v>
      </c>
      <c r="H145" s="17">
        <v>0.02</v>
      </c>
      <c r="I145" s="18">
        <v>0.7320000000000001</v>
      </c>
      <c r="J145" s="19">
        <v>34.77</v>
      </c>
    </row>
    <row r="146" spans="1:10" ht="114.75">
      <c r="A146" s="312"/>
      <c r="B146" s="10" t="s">
        <v>2220</v>
      </c>
      <c r="C146" s="85">
        <v>2014</v>
      </c>
      <c r="D146" s="9">
        <v>181.625</v>
      </c>
      <c r="E146" s="17">
        <v>0.03</v>
      </c>
      <c r="F146" s="31">
        <v>5.4487499999999995</v>
      </c>
      <c r="G146" s="19">
        <v>176.17625</v>
      </c>
      <c r="H146" s="17">
        <v>0.02</v>
      </c>
      <c r="I146" s="18">
        <v>3.6325000000000003</v>
      </c>
      <c r="J146" s="19">
        <v>172.54375000000002</v>
      </c>
    </row>
    <row r="147" spans="1:10" ht="102">
      <c r="A147" s="312"/>
      <c r="B147" s="10" t="s">
        <v>2221</v>
      </c>
      <c r="C147" s="85">
        <v>2014</v>
      </c>
      <c r="D147" s="9">
        <v>194.54166666666666</v>
      </c>
      <c r="E147" s="17">
        <v>0.03</v>
      </c>
      <c r="F147" s="31">
        <v>5.83625</v>
      </c>
      <c r="G147" s="19">
        <v>188.70541666666665</v>
      </c>
      <c r="H147" s="17">
        <v>0.02</v>
      </c>
      <c r="I147" s="18">
        <v>3.890833333333333</v>
      </c>
      <c r="J147" s="19">
        <v>184.8145833333333</v>
      </c>
    </row>
    <row r="148" spans="1:10" ht="127.5">
      <c r="A148" s="312"/>
      <c r="B148" s="10" t="s">
        <v>2222</v>
      </c>
      <c r="C148" s="85">
        <v>2014</v>
      </c>
      <c r="D148" s="9">
        <v>205.26166666666666</v>
      </c>
      <c r="E148" s="17">
        <v>0.03</v>
      </c>
      <c r="F148" s="31">
        <v>6.15785</v>
      </c>
      <c r="G148" s="19">
        <v>199.10381666666666</v>
      </c>
      <c r="H148" s="17">
        <v>0.02</v>
      </c>
      <c r="I148" s="18">
        <v>4.1052333333333335</v>
      </c>
      <c r="J148" s="19">
        <v>194.99858333333333</v>
      </c>
    </row>
    <row r="149" spans="1:10" ht="114.75">
      <c r="A149" s="312"/>
      <c r="B149" s="10" t="s">
        <v>2223</v>
      </c>
      <c r="C149" s="85">
        <v>2014</v>
      </c>
      <c r="D149" s="9">
        <v>43.071666666666665</v>
      </c>
      <c r="E149" s="17">
        <v>0.03</v>
      </c>
      <c r="F149" s="31">
        <v>1.29215</v>
      </c>
      <c r="G149" s="19">
        <v>41.779516666666666</v>
      </c>
      <c r="H149" s="17">
        <v>0.02</v>
      </c>
      <c r="I149" s="18">
        <v>0.8614333333333333</v>
      </c>
      <c r="J149" s="19">
        <v>40.918083333333335</v>
      </c>
    </row>
    <row r="150" spans="1:10" ht="102">
      <c r="A150" s="312"/>
      <c r="B150" s="10" t="s">
        <v>2224</v>
      </c>
      <c r="C150" s="85">
        <v>2014</v>
      </c>
      <c r="D150" s="9">
        <v>129.16666666666666</v>
      </c>
      <c r="E150" s="17">
        <v>0.03</v>
      </c>
      <c r="F150" s="31">
        <v>3.8749999999999996</v>
      </c>
      <c r="G150" s="19">
        <v>125.29166666666666</v>
      </c>
      <c r="H150" s="17">
        <v>0.02</v>
      </c>
      <c r="I150" s="18">
        <v>2.583333333333333</v>
      </c>
      <c r="J150" s="19">
        <v>122.70833333333333</v>
      </c>
    </row>
    <row r="151" spans="1:10" ht="76.5">
      <c r="A151" s="312"/>
      <c r="B151" s="10" t="s">
        <v>2225</v>
      </c>
      <c r="C151" s="85">
        <v>2014</v>
      </c>
      <c r="D151" s="9">
        <v>29.241666666666664</v>
      </c>
      <c r="E151" s="17">
        <v>0.03</v>
      </c>
      <c r="F151" s="31">
        <v>0.8772499999999999</v>
      </c>
      <c r="G151" s="19">
        <v>28.364416666666664</v>
      </c>
      <c r="H151" s="17">
        <v>0.02</v>
      </c>
      <c r="I151" s="18">
        <v>0.5848333333333333</v>
      </c>
      <c r="J151" s="19">
        <v>27.77958333333333</v>
      </c>
    </row>
    <row r="152" spans="1:10" ht="76.5">
      <c r="A152" s="312"/>
      <c r="B152" s="10" t="s">
        <v>2226</v>
      </c>
      <c r="C152" s="85">
        <v>2015</v>
      </c>
      <c r="D152" s="9">
        <v>54</v>
      </c>
      <c r="E152" s="17">
        <v>0.03</v>
      </c>
      <c r="F152" s="31">
        <v>0</v>
      </c>
      <c r="G152" s="19">
        <v>54</v>
      </c>
      <c r="H152" s="17">
        <v>0.02</v>
      </c>
      <c r="I152" s="18">
        <v>1.08</v>
      </c>
      <c r="J152" s="19">
        <v>52.92</v>
      </c>
    </row>
    <row r="153" spans="1:10" ht="51">
      <c r="A153" s="312"/>
      <c r="B153" s="10" t="s">
        <v>2227</v>
      </c>
      <c r="C153" s="85">
        <v>2015</v>
      </c>
      <c r="D153" s="9">
        <v>416.6666666666667</v>
      </c>
      <c r="E153" s="17">
        <v>0.03</v>
      </c>
      <c r="F153" s="31">
        <v>0</v>
      </c>
      <c r="G153" s="19">
        <v>416.6666666666667</v>
      </c>
      <c r="H153" s="17">
        <v>0.02</v>
      </c>
      <c r="I153" s="18">
        <v>8.333333333333334</v>
      </c>
      <c r="J153" s="19">
        <v>408.33333333333337</v>
      </c>
    </row>
    <row r="154" spans="1:10" ht="25.5">
      <c r="A154" s="312"/>
      <c r="B154" s="10" t="s">
        <v>1222</v>
      </c>
      <c r="C154" s="85">
        <v>2015</v>
      </c>
      <c r="D154" s="9">
        <v>207</v>
      </c>
      <c r="E154" s="17">
        <v>0.03</v>
      </c>
      <c r="F154" s="31">
        <v>0</v>
      </c>
      <c r="G154" s="19">
        <v>207</v>
      </c>
      <c r="H154" s="17">
        <v>0.02</v>
      </c>
      <c r="I154" s="18">
        <v>4.14</v>
      </c>
      <c r="J154" s="19">
        <v>202.86</v>
      </c>
    </row>
    <row r="155" spans="1:10" ht="38.25">
      <c r="A155" s="312"/>
      <c r="B155" s="10" t="s">
        <v>770</v>
      </c>
      <c r="C155" s="85">
        <v>2015</v>
      </c>
      <c r="D155" s="9">
        <v>136.1</v>
      </c>
      <c r="E155" s="17">
        <v>0.03</v>
      </c>
      <c r="F155" s="31">
        <v>0</v>
      </c>
      <c r="G155" s="19">
        <v>136.1</v>
      </c>
      <c r="H155" s="17">
        <v>0.02</v>
      </c>
      <c r="I155" s="18">
        <v>2.722</v>
      </c>
      <c r="J155" s="19">
        <v>133.378</v>
      </c>
    </row>
    <row r="156" spans="1:10" ht="51">
      <c r="A156" s="312"/>
      <c r="B156" s="10" t="s">
        <v>771</v>
      </c>
      <c r="C156" s="85">
        <v>2015</v>
      </c>
      <c r="D156" s="9">
        <v>133.54</v>
      </c>
      <c r="E156" s="17">
        <v>0.03</v>
      </c>
      <c r="F156" s="31">
        <v>0</v>
      </c>
      <c r="G156" s="19">
        <v>133.54</v>
      </c>
      <c r="H156" s="17">
        <v>0.02</v>
      </c>
      <c r="I156" s="18">
        <v>2.6708</v>
      </c>
      <c r="J156" s="19">
        <v>130.86919999999998</v>
      </c>
    </row>
    <row r="157" spans="1:10" ht="51">
      <c r="A157" s="312"/>
      <c r="B157" s="10" t="s">
        <v>772</v>
      </c>
      <c r="C157" s="85">
        <v>2015</v>
      </c>
      <c r="D157" s="9">
        <v>55.68</v>
      </c>
      <c r="E157" s="17">
        <v>0.03</v>
      </c>
      <c r="F157" s="31">
        <v>0</v>
      </c>
      <c r="G157" s="19">
        <v>55.68</v>
      </c>
      <c r="H157" s="17">
        <v>0.02</v>
      </c>
      <c r="I157" s="18">
        <v>1.1136</v>
      </c>
      <c r="J157" s="19">
        <v>54.5664</v>
      </c>
    </row>
    <row r="158" spans="1:10" ht="38.25">
      <c r="A158" s="312"/>
      <c r="B158" s="10" t="s">
        <v>773</v>
      </c>
      <c r="C158" s="85">
        <v>2015</v>
      </c>
      <c r="D158" s="9">
        <v>6350</v>
      </c>
      <c r="E158" s="17">
        <v>0.03</v>
      </c>
      <c r="F158" s="31">
        <v>0</v>
      </c>
      <c r="G158" s="19">
        <v>6350</v>
      </c>
      <c r="H158" s="17">
        <v>0.02</v>
      </c>
      <c r="I158" s="18">
        <v>127</v>
      </c>
      <c r="J158" s="19">
        <v>6223</v>
      </c>
    </row>
    <row r="159" spans="1:10" ht="12.75">
      <c r="A159" s="312"/>
      <c r="B159" s="314" t="s">
        <v>610</v>
      </c>
      <c r="C159" s="314"/>
      <c r="D159" s="30">
        <v>862563.3450000004</v>
      </c>
      <c r="E159" s="29"/>
      <c r="F159" s="30">
        <v>204402.7406999999</v>
      </c>
      <c r="G159" s="30">
        <v>658160.6043000002</v>
      </c>
      <c r="H159" s="24"/>
      <c r="I159" s="30">
        <v>17251.266900000006</v>
      </c>
      <c r="J159" s="30">
        <v>640909.3373999997</v>
      </c>
    </row>
    <row r="160" spans="1:10" ht="12.75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</row>
    <row r="161" spans="1:10" ht="12.75">
      <c r="A161" s="312" t="s">
        <v>611</v>
      </c>
      <c r="B161" s="310" t="s">
        <v>612</v>
      </c>
      <c r="C161" s="310"/>
      <c r="D161" s="28">
        <v>0</v>
      </c>
      <c r="E161" s="17">
        <v>0.03</v>
      </c>
      <c r="F161" s="18">
        <v>0</v>
      </c>
      <c r="G161" s="19">
        <v>0</v>
      </c>
      <c r="H161" s="17">
        <v>0.03</v>
      </c>
      <c r="I161" s="18">
        <v>0</v>
      </c>
      <c r="J161" s="20">
        <v>0</v>
      </c>
    </row>
    <row r="162" spans="1:10" ht="12.75">
      <c r="A162" s="312"/>
      <c r="B162" s="310" t="s">
        <v>613</v>
      </c>
      <c r="C162" s="310"/>
      <c r="D162" s="28">
        <v>250265.22</v>
      </c>
      <c r="E162" s="29"/>
      <c r="F162" s="18">
        <v>222714.7917</v>
      </c>
      <c r="G162" s="19">
        <v>27550.428300000014</v>
      </c>
      <c r="H162" s="29"/>
      <c r="I162" s="18">
        <v>5005.3044</v>
      </c>
      <c r="J162" s="19">
        <v>22545.12390000002</v>
      </c>
    </row>
    <row r="163" spans="1:10" ht="12.75">
      <c r="A163" s="312"/>
      <c r="B163" s="310" t="s">
        <v>614</v>
      </c>
      <c r="C163" s="310"/>
      <c r="D163" s="28">
        <v>34566.06</v>
      </c>
      <c r="E163" s="29"/>
      <c r="F163" s="18">
        <v>15151.605599999999</v>
      </c>
      <c r="G163" s="19">
        <v>19414.4544</v>
      </c>
      <c r="H163" s="29"/>
      <c r="I163" s="18">
        <v>691.3212000000001</v>
      </c>
      <c r="J163" s="19">
        <v>18723.1332</v>
      </c>
    </row>
    <row r="164" spans="1:10" ht="12.75">
      <c r="A164" s="312"/>
      <c r="B164" s="310" t="s">
        <v>619</v>
      </c>
      <c r="C164" s="310"/>
      <c r="D164" s="28">
        <v>862563.3450000004</v>
      </c>
      <c r="E164" s="29"/>
      <c r="F164" s="28">
        <v>204402.7406999999</v>
      </c>
      <c r="G164" s="28">
        <v>658160.6043000002</v>
      </c>
      <c r="H164" s="29"/>
      <c r="I164" s="18">
        <v>17251.266900000006</v>
      </c>
      <c r="J164" s="19">
        <v>640909.3373999997</v>
      </c>
    </row>
    <row r="165" spans="1:10" ht="12.75">
      <c r="A165" s="312"/>
      <c r="B165" s="310" t="s">
        <v>178</v>
      </c>
      <c r="C165" s="310"/>
      <c r="D165" s="29"/>
      <c r="E165" s="29"/>
      <c r="F165" s="29"/>
      <c r="G165" s="29"/>
      <c r="H165" s="18">
        <v>621.58</v>
      </c>
      <c r="I165" s="18">
        <v>0</v>
      </c>
      <c r="J165" s="19">
        <v>621.58</v>
      </c>
    </row>
    <row r="166" spans="1:10" ht="12.75">
      <c r="A166" s="312"/>
      <c r="B166" s="314" t="s">
        <v>584</v>
      </c>
      <c r="C166" s="314"/>
      <c r="D166" s="30">
        <v>1147394.6250000005</v>
      </c>
      <c r="E166" s="29"/>
      <c r="F166" s="30">
        <v>442269.1379999999</v>
      </c>
      <c r="G166" s="30">
        <v>705125.4870000002</v>
      </c>
      <c r="H166" s="30">
        <v>621.58</v>
      </c>
      <c r="I166" s="30">
        <v>22947.892500000005</v>
      </c>
      <c r="J166" s="30">
        <v>682799.1744999997</v>
      </c>
    </row>
    <row r="167" spans="1:9" ht="12.75">
      <c r="A167" s="33"/>
      <c r="B167" s="34"/>
      <c r="C167" s="34"/>
      <c r="D167" s="35"/>
      <c r="E167" s="35"/>
      <c r="F167" s="36"/>
      <c r="G167" s="36"/>
      <c r="H167" s="36"/>
      <c r="I167" s="36"/>
    </row>
    <row r="168" spans="1:10" ht="12.75">
      <c r="A168" s="313" t="s">
        <v>620</v>
      </c>
      <c r="B168" s="313"/>
      <c r="C168" s="313"/>
      <c r="D168" s="313"/>
      <c r="E168" s="313"/>
      <c r="F168" s="313"/>
      <c r="G168" s="313"/>
      <c r="H168" s="313"/>
      <c r="I168" s="313"/>
      <c r="J168" s="313"/>
    </row>
    <row r="169" spans="1:10" ht="12.75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</row>
    <row r="170" spans="1:10" ht="12.75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</row>
    <row r="171" spans="1:10" ht="12.75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</row>
    <row r="172" spans="1:10" ht="12.75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</row>
    <row r="173" spans="1:10" ht="12.75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8"/>
    <mergeCell ref="B18:C18"/>
    <mergeCell ref="A1:J1"/>
    <mergeCell ref="A2:E2"/>
    <mergeCell ref="A3:J3"/>
    <mergeCell ref="A4:A10"/>
    <mergeCell ref="C4:J4"/>
    <mergeCell ref="C5:J5"/>
    <mergeCell ref="C6:J6"/>
    <mergeCell ref="C9:D9"/>
    <mergeCell ref="B163:C163"/>
    <mergeCell ref="B164:C164"/>
    <mergeCell ref="B165:C165"/>
    <mergeCell ref="A19:J19"/>
    <mergeCell ref="A20:A24"/>
    <mergeCell ref="B24:C24"/>
    <mergeCell ref="A25:J25"/>
    <mergeCell ref="A26:A37"/>
    <mergeCell ref="B37:C37"/>
    <mergeCell ref="B166:C166"/>
    <mergeCell ref="A168:J168"/>
    <mergeCell ref="A169:J173"/>
    <mergeCell ref="A38:J38"/>
    <mergeCell ref="A39:A159"/>
    <mergeCell ref="B159:C159"/>
    <mergeCell ref="A160:J160"/>
    <mergeCell ref="A161:A166"/>
    <mergeCell ref="B161:C161"/>
    <mergeCell ref="B162:C162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30">
      <selection activeCell="A39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2877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2351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2878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 t="s">
        <v>191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2"/>
      <c r="B8" s="12" t="s">
        <v>594</v>
      </c>
      <c r="C8" s="316">
        <v>1080</v>
      </c>
      <c r="D8" s="316"/>
      <c r="E8" s="13" t="s">
        <v>595</v>
      </c>
      <c r="F8" s="14">
        <v>1003.99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2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>
        <v>147586.53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34.5">
      <c r="A13" s="317"/>
      <c r="B13" s="268" t="s">
        <v>2084</v>
      </c>
      <c r="C13" s="12">
        <v>1985</v>
      </c>
      <c r="D13" s="16">
        <v>129114.22</v>
      </c>
      <c r="E13" s="17">
        <v>0.03</v>
      </c>
      <c r="F13" s="18">
        <v>116202.798</v>
      </c>
      <c r="G13" s="19">
        <v>12911.422000000006</v>
      </c>
      <c r="H13" s="17">
        <v>0.02</v>
      </c>
      <c r="I13" s="18">
        <v>2582.2844</v>
      </c>
      <c r="J13" s="20">
        <v>10329.137600000005</v>
      </c>
    </row>
    <row r="14" spans="1:10" ht="34.5">
      <c r="A14" s="317"/>
      <c r="B14" s="268" t="s">
        <v>2085</v>
      </c>
      <c r="C14" s="12">
        <v>1985</v>
      </c>
      <c r="D14" s="16">
        <v>101767.83</v>
      </c>
      <c r="E14" s="17">
        <v>0.03</v>
      </c>
      <c r="F14" s="18">
        <v>91591.04699999999</v>
      </c>
      <c r="G14" s="19">
        <v>10176.78300000001</v>
      </c>
      <c r="H14" s="17">
        <v>0.02</v>
      </c>
      <c r="I14" s="18">
        <v>2035.3566</v>
      </c>
      <c r="J14" s="20">
        <v>8141.42640000001</v>
      </c>
    </row>
    <row r="15" spans="1:10" ht="23.25">
      <c r="A15" s="317"/>
      <c r="B15" s="268" t="s">
        <v>2086</v>
      </c>
      <c r="C15" s="12">
        <v>1987</v>
      </c>
      <c r="D15" s="16">
        <v>9612.66</v>
      </c>
      <c r="E15" s="17">
        <v>0.03</v>
      </c>
      <c r="F15" s="18">
        <v>8074.634399999999</v>
      </c>
      <c r="G15" s="19">
        <v>1538.0256000000008</v>
      </c>
      <c r="H15" s="17">
        <v>0.02</v>
      </c>
      <c r="I15" s="18">
        <v>192.2532</v>
      </c>
      <c r="J15" s="20">
        <v>1345.7724000000007</v>
      </c>
    </row>
    <row r="16" spans="1:10" ht="34.5">
      <c r="A16" s="317"/>
      <c r="B16" s="268" t="s">
        <v>2087</v>
      </c>
      <c r="C16" s="12">
        <v>1989</v>
      </c>
      <c r="D16" s="16">
        <v>4605.94</v>
      </c>
      <c r="E16" s="17">
        <v>0.03</v>
      </c>
      <c r="F16" s="18">
        <v>3592.6331999999993</v>
      </c>
      <c r="G16" s="19">
        <v>1013.3068000000003</v>
      </c>
      <c r="H16" s="17">
        <v>0.02</v>
      </c>
      <c r="I16" s="18">
        <v>92.1188</v>
      </c>
      <c r="J16" s="20">
        <v>921.1880000000003</v>
      </c>
    </row>
    <row r="17" spans="1:10" ht="34.5">
      <c r="A17" s="317"/>
      <c r="B17" s="268" t="s">
        <v>2088</v>
      </c>
      <c r="C17" s="12">
        <v>1994</v>
      </c>
      <c r="D17" s="16">
        <v>5164.57</v>
      </c>
      <c r="E17" s="17">
        <v>0.03</v>
      </c>
      <c r="F17" s="18">
        <v>3253.6791</v>
      </c>
      <c r="G17" s="19">
        <v>1910.8908999999999</v>
      </c>
      <c r="H17" s="17">
        <v>0.02</v>
      </c>
      <c r="I17" s="18">
        <v>103.2914</v>
      </c>
      <c r="J17" s="20">
        <v>1807.5994999999998</v>
      </c>
    </row>
    <row r="18" spans="1:10" ht="12.75">
      <c r="A18" s="318"/>
      <c r="B18" s="304" t="s">
        <v>603</v>
      </c>
      <c r="C18" s="305"/>
      <c r="D18" s="23">
        <v>250265.22</v>
      </c>
      <c r="E18" s="24"/>
      <c r="F18" s="23">
        <v>222714.7917</v>
      </c>
      <c r="G18" s="23">
        <v>27550.428300000014</v>
      </c>
      <c r="H18" s="24"/>
      <c r="I18" s="23">
        <v>5005.3044</v>
      </c>
      <c r="J18" s="23">
        <v>22545.12390000002</v>
      </c>
    </row>
    <row r="19" spans="1:10" ht="12.75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>
      <c r="A20" s="317" t="s">
        <v>604</v>
      </c>
      <c r="B20" s="63" t="s">
        <v>605</v>
      </c>
      <c r="C20" s="63" t="s">
        <v>600</v>
      </c>
      <c r="D20" s="63" t="s">
        <v>606</v>
      </c>
      <c r="E20" s="64" t="s">
        <v>602</v>
      </c>
      <c r="F20" s="64" t="s">
        <v>1142</v>
      </c>
      <c r="G20" s="64" t="s">
        <v>2916</v>
      </c>
      <c r="H20" s="64" t="s">
        <v>618</v>
      </c>
      <c r="I20" s="64" t="s">
        <v>1143</v>
      </c>
      <c r="J20" s="64" t="s">
        <v>2917</v>
      </c>
    </row>
    <row r="21" spans="1:10" ht="34.5">
      <c r="A21" s="317"/>
      <c r="B21" s="268" t="s">
        <v>2089</v>
      </c>
      <c r="C21" s="12">
        <v>1999</v>
      </c>
      <c r="D21" s="16">
        <v>13247.26</v>
      </c>
      <c r="E21" s="17">
        <v>0.03</v>
      </c>
      <c r="F21" s="18">
        <v>6358.6848</v>
      </c>
      <c r="G21" s="19">
        <v>6888.5752</v>
      </c>
      <c r="H21" s="17">
        <v>0.02</v>
      </c>
      <c r="I21" s="18">
        <v>264.9452</v>
      </c>
      <c r="J21" s="20">
        <v>6623.63</v>
      </c>
    </row>
    <row r="22" spans="1:10" ht="34.5">
      <c r="A22" s="317"/>
      <c r="B22" s="268" t="s">
        <v>2090</v>
      </c>
      <c r="C22" s="12">
        <v>2001</v>
      </c>
      <c r="D22" s="16">
        <v>15952.96</v>
      </c>
      <c r="E22" s="17">
        <v>0.03</v>
      </c>
      <c r="F22" s="18">
        <v>6700.2432</v>
      </c>
      <c r="G22" s="19">
        <v>9252.716799999998</v>
      </c>
      <c r="H22" s="17">
        <v>0.02</v>
      </c>
      <c r="I22" s="18">
        <v>319.0592</v>
      </c>
      <c r="J22" s="20">
        <v>8933.657599999999</v>
      </c>
    </row>
    <row r="23" spans="1:10" ht="34.5">
      <c r="A23" s="317"/>
      <c r="B23" s="268" t="s">
        <v>2091</v>
      </c>
      <c r="C23" s="12">
        <v>2002</v>
      </c>
      <c r="D23" s="16">
        <v>5365.84</v>
      </c>
      <c r="E23" s="17">
        <v>0.03</v>
      </c>
      <c r="F23" s="18">
        <v>2092.6776</v>
      </c>
      <c r="G23" s="19">
        <v>3273.1624</v>
      </c>
      <c r="H23" s="17">
        <v>0.02</v>
      </c>
      <c r="I23" s="18">
        <v>107.3168</v>
      </c>
      <c r="J23" s="20">
        <v>3165.8456</v>
      </c>
    </row>
    <row r="24" spans="1:10" ht="12.75">
      <c r="A24" s="317"/>
      <c r="B24" s="319" t="s">
        <v>607</v>
      </c>
      <c r="C24" s="320"/>
      <c r="D24" s="82">
        <v>34566.06</v>
      </c>
      <c r="E24" s="83"/>
      <c r="F24" s="82">
        <v>15151.605599999999</v>
      </c>
      <c r="G24" s="82">
        <v>19414.4544</v>
      </c>
      <c r="H24" s="83"/>
      <c r="I24" s="82">
        <v>691.3212000000001</v>
      </c>
      <c r="J24" s="82">
        <v>18723.1332</v>
      </c>
    </row>
    <row r="25" spans="1:10" ht="12.75">
      <c r="A25" s="306"/>
      <c r="B25" s="307"/>
      <c r="C25" s="307"/>
      <c r="D25" s="307"/>
      <c r="E25" s="307"/>
      <c r="F25" s="307"/>
      <c r="G25" s="307"/>
      <c r="H25" s="307"/>
      <c r="I25" s="307"/>
      <c r="J25" s="308"/>
    </row>
    <row r="26" spans="1:10" ht="12.75">
      <c r="A26" s="317" t="s">
        <v>175</v>
      </c>
      <c r="B26" s="63" t="s">
        <v>608</v>
      </c>
      <c r="C26" s="63" t="s">
        <v>600</v>
      </c>
      <c r="D26" s="63" t="s">
        <v>583</v>
      </c>
      <c r="E26" s="64" t="s">
        <v>602</v>
      </c>
      <c r="F26" s="64" t="s">
        <v>1142</v>
      </c>
      <c r="G26" s="64" t="s">
        <v>2916</v>
      </c>
      <c r="H26" s="64" t="s">
        <v>618</v>
      </c>
      <c r="I26" s="64" t="s">
        <v>1143</v>
      </c>
      <c r="J26" s="64" t="s">
        <v>2917</v>
      </c>
    </row>
    <row r="27" spans="1:10" ht="40.5">
      <c r="A27" s="317"/>
      <c r="B27" s="26" t="s">
        <v>2228</v>
      </c>
      <c r="C27" s="27">
        <v>2016</v>
      </c>
      <c r="D27" s="28">
        <v>28.326666666666668</v>
      </c>
      <c r="E27" s="29"/>
      <c r="F27" s="29"/>
      <c r="G27" s="29"/>
      <c r="H27" s="17">
        <v>0</v>
      </c>
      <c r="I27" s="18">
        <v>0</v>
      </c>
      <c r="J27" s="20">
        <v>28.326666666666668</v>
      </c>
    </row>
    <row r="28" spans="1:10" ht="67.5">
      <c r="A28" s="317"/>
      <c r="B28" s="26" t="s">
        <v>2229</v>
      </c>
      <c r="C28" s="27">
        <v>2016</v>
      </c>
      <c r="D28" s="28">
        <v>75.835</v>
      </c>
      <c r="E28" s="29"/>
      <c r="F28" s="29"/>
      <c r="G28" s="29"/>
      <c r="H28" s="17">
        <v>0</v>
      </c>
      <c r="I28" s="18">
        <v>0</v>
      </c>
      <c r="J28" s="20">
        <v>75.835</v>
      </c>
    </row>
    <row r="29" spans="1:10" ht="27">
      <c r="A29" s="317"/>
      <c r="B29" s="26" t="s">
        <v>2230</v>
      </c>
      <c r="C29" s="27">
        <v>2016</v>
      </c>
      <c r="D29" s="28">
        <v>5.6816666666666675</v>
      </c>
      <c r="E29" s="29"/>
      <c r="F29" s="29"/>
      <c r="G29" s="29"/>
      <c r="H29" s="17">
        <v>0</v>
      </c>
      <c r="I29" s="18">
        <v>0</v>
      </c>
      <c r="J29" s="20">
        <v>5.6816666666666675</v>
      </c>
    </row>
    <row r="30" spans="1:10" ht="40.5">
      <c r="A30" s="317"/>
      <c r="B30" s="26" t="s">
        <v>2231</v>
      </c>
      <c r="C30" s="27">
        <v>2016</v>
      </c>
      <c r="D30" s="28">
        <v>4.735</v>
      </c>
      <c r="E30" s="29"/>
      <c r="F30" s="29"/>
      <c r="G30" s="29"/>
      <c r="H30" s="17">
        <v>0</v>
      </c>
      <c r="I30" s="18">
        <v>0</v>
      </c>
      <c r="J30" s="20">
        <v>4.735</v>
      </c>
    </row>
    <row r="31" spans="1:10" ht="27">
      <c r="A31" s="317"/>
      <c r="B31" s="26" t="s">
        <v>2232</v>
      </c>
      <c r="C31" s="27">
        <v>2016</v>
      </c>
      <c r="D31" s="28">
        <v>36.6</v>
      </c>
      <c r="E31" s="29"/>
      <c r="F31" s="29"/>
      <c r="G31" s="29"/>
      <c r="H31" s="17">
        <v>0</v>
      </c>
      <c r="I31" s="18">
        <v>0</v>
      </c>
      <c r="J31" s="20">
        <v>36.6</v>
      </c>
    </row>
    <row r="32" spans="1:10" ht="40.5">
      <c r="A32" s="317"/>
      <c r="B32" s="26" t="s">
        <v>2233</v>
      </c>
      <c r="C32" s="27">
        <v>2016</v>
      </c>
      <c r="D32" s="28">
        <v>41.48</v>
      </c>
      <c r="E32" s="29"/>
      <c r="F32" s="29"/>
      <c r="G32" s="29"/>
      <c r="H32" s="17">
        <v>0</v>
      </c>
      <c r="I32" s="18">
        <v>0</v>
      </c>
      <c r="J32" s="20">
        <v>41.48</v>
      </c>
    </row>
    <row r="33" spans="1:10" ht="40.5">
      <c r="A33" s="317"/>
      <c r="B33" s="26" t="s">
        <v>2234</v>
      </c>
      <c r="C33" s="27">
        <v>2016</v>
      </c>
      <c r="D33" s="28">
        <v>39.65</v>
      </c>
      <c r="E33" s="29"/>
      <c r="F33" s="29"/>
      <c r="G33" s="29"/>
      <c r="H33" s="17">
        <v>0</v>
      </c>
      <c r="I33" s="18">
        <v>0</v>
      </c>
      <c r="J33" s="20">
        <v>39.65</v>
      </c>
    </row>
    <row r="34" spans="1:10" ht="27">
      <c r="A34" s="317"/>
      <c r="B34" s="26" t="s">
        <v>2235</v>
      </c>
      <c r="C34" s="27">
        <v>2016</v>
      </c>
      <c r="D34" s="28">
        <v>37.61666666666667</v>
      </c>
      <c r="E34" s="29"/>
      <c r="F34" s="29"/>
      <c r="G34" s="29"/>
      <c r="H34" s="17">
        <v>0</v>
      </c>
      <c r="I34" s="18">
        <v>0</v>
      </c>
      <c r="J34" s="20">
        <v>37.61666666666667</v>
      </c>
    </row>
    <row r="35" spans="1:10" ht="40.5">
      <c r="A35" s="317"/>
      <c r="B35" s="26" t="s">
        <v>2236</v>
      </c>
      <c r="C35" s="27">
        <v>2016</v>
      </c>
      <c r="D35" s="28">
        <v>300.3233333333333</v>
      </c>
      <c r="E35" s="29"/>
      <c r="F35" s="29"/>
      <c r="G35" s="29"/>
      <c r="H35" s="17">
        <v>0</v>
      </c>
      <c r="I35" s="18">
        <v>0</v>
      </c>
      <c r="J35" s="20">
        <v>300.3233333333333</v>
      </c>
    </row>
    <row r="36" spans="1:10" ht="27">
      <c r="A36" s="317"/>
      <c r="B36" s="26" t="s">
        <v>2237</v>
      </c>
      <c r="C36" s="27">
        <v>2016</v>
      </c>
      <c r="D36" s="28">
        <v>51.33166666666667</v>
      </c>
      <c r="E36" s="29"/>
      <c r="F36" s="29"/>
      <c r="G36" s="29"/>
      <c r="H36" s="17">
        <v>0</v>
      </c>
      <c r="I36" s="18">
        <v>0</v>
      </c>
      <c r="J36" s="20">
        <v>51.33166666666667</v>
      </c>
    </row>
    <row r="37" spans="1:10" ht="12.75">
      <c r="A37" s="318"/>
      <c r="B37" s="304" t="s">
        <v>177</v>
      </c>
      <c r="C37" s="305"/>
      <c r="D37" s="30">
        <v>621.58</v>
      </c>
      <c r="E37" s="29"/>
      <c r="F37" s="29"/>
      <c r="G37" s="29"/>
      <c r="H37" s="24"/>
      <c r="I37" s="30">
        <v>0</v>
      </c>
      <c r="J37" s="30">
        <v>621.58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609</v>
      </c>
      <c r="B39" s="81" t="s">
        <v>608</v>
      </c>
      <c r="C39" s="81" t="s">
        <v>600</v>
      </c>
      <c r="D39" s="81" t="s">
        <v>583</v>
      </c>
      <c r="E39" s="84" t="s">
        <v>602</v>
      </c>
      <c r="F39" s="84" t="s">
        <v>1142</v>
      </c>
      <c r="G39" s="84" t="s">
        <v>2916</v>
      </c>
      <c r="H39" s="84" t="s">
        <v>618</v>
      </c>
      <c r="I39" s="84" t="s">
        <v>1143</v>
      </c>
      <c r="J39" s="84" t="s">
        <v>2917</v>
      </c>
    </row>
    <row r="40" spans="1:10" ht="38.25">
      <c r="A40" s="312"/>
      <c r="B40" s="10" t="s">
        <v>727</v>
      </c>
      <c r="C40" s="85">
        <v>2003</v>
      </c>
      <c r="D40" s="9">
        <v>50060.4</v>
      </c>
      <c r="E40" s="17">
        <v>0.03</v>
      </c>
      <c r="F40" s="31">
        <v>18021.744000000002</v>
      </c>
      <c r="G40" s="19">
        <v>32038.656</v>
      </c>
      <c r="H40" s="17">
        <v>0.02</v>
      </c>
      <c r="I40" s="18">
        <v>1001.2080000000001</v>
      </c>
      <c r="J40" s="19">
        <v>31037.448</v>
      </c>
    </row>
    <row r="41" spans="1:10" ht="25.5">
      <c r="A41" s="312"/>
      <c r="B41" s="10" t="s">
        <v>1186</v>
      </c>
      <c r="C41" s="85">
        <v>2003</v>
      </c>
      <c r="D41" s="9">
        <v>492</v>
      </c>
      <c r="E41" s="17">
        <v>0.03</v>
      </c>
      <c r="F41" s="31">
        <v>177.12</v>
      </c>
      <c r="G41" s="19">
        <v>314.88</v>
      </c>
      <c r="H41" s="17">
        <v>0.02</v>
      </c>
      <c r="I41" s="18">
        <v>9.84</v>
      </c>
      <c r="J41" s="19">
        <v>305.04</v>
      </c>
    </row>
    <row r="42" spans="1:10" ht="63.75">
      <c r="A42" s="312"/>
      <c r="B42" s="10" t="s">
        <v>1196</v>
      </c>
      <c r="C42" s="85">
        <v>2003</v>
      </c>
      <c r="D42" s="9">
        <v>87.525</v>
      </c>
      <c r="E42" s="17">
        <v>0.03</v>
      </c>
      <c r="F42" s="31">
        <v>31.509000000000004</v>
      </c>
      <c r="G42" s="19">
        <v>56.016000000000005</v>
      </c>
      <c r="H42" s="17">
        <v>0.02</v>
      </c>
      <c r="I42" s="18">
        <v>1.7505000000000002</v>
      </c>
      <c r="J42" s="19">
        <v>54.2655</v>
      </c>
    </row>
    <row r="43" spans="1:10" s="86" customFormat="1" ht="63.75">
      <c r="A43" s="312"/>
      <c r="B43" s="10" t="s">
        <v>1196</v>
      </c>
      <c r="C43" s="85">
        <v>2003</v>
      </c>
      <c r="D43" s="9">
        <v>370.85833333333335</v>
      </c>
      <c r="E43" s="17">
        <v>0.03</v>
      </c>
      <c r="F43" s="31">
        <v>133.50900000000001</v>
      </c>
      <c r="G43" s="19">
        <v>237.34933333333333</v>
      </c>
      <c r="H43" s="17">
        <v>0.02</v>
      </c>
      <c r="I43" s="18">
        <v>7.417166666666667</v>
      </c>
      <c r="J43" s="19">
        <v>229.93216666666666</v>
      </c>
    </row>
    <row r="44" spans="1:10" ht="63.75">
      <c r="A44" s="312"/>
      <c r="B44" s="10" t="s">
        <v>1196</v>
      </c>
      <c r="C44" s="85">
        <v>2003</v>
      </c>
      <c r="D44" s="9">
        <v>185.42666666666665</v>
      </c>
      <c r="E44" s="17">
        <v>0.03</v>
      </c>
      <c r="F44" s="31">
        <v>66.75359999999999</v>
      </c>
      <c r="G44" s="19">
        <v>118.67306666666666</v>
      </c>
      <c r="H44" s="17">
        <v>0.02</v>
      </c>
      <c r="I44" s="18">
        <v>3.708533333333333</v>
      </c>
      <c r="J44" s="19">
        <v>114.96453333333332</v>
      </c>
    </row>
    <row r="45" spans="1:10" ht="63.75">
      <c r="A45" s="312"/>
      <c r="B45" s="10" t="s">
        <v>1196</v>
      </c>
      <c r="C45" s="85">
        <v>2003</v>
      </c>
      <c r="D45" s="9">
        <v>652.7783333333333</v>
      </c>
      <c r="E45" s="17">
        <v>0.03</v>
      </c>
      <c r="F45" s="31">
        <v>235.0002</v>
      </c>
      <c r="G45" s="19">
        <v>417.7781333333333</v>
      </c>
      <c r="H45" s="17">
        <v>0.02</v>
      </c>
      <c r="I45" s="18">
        <v>13.055566666666666</v>
      </c>
      <c r="J45" s="19">
        <v>404.72256666666664</v>
      </c>
    </row>
    <row r="46" spans="1:10" ht="76.5">
      <c r="A46" s="312"/>
      <c r="B46" s="10" t="s">
        <v>1198</v>
      </c>
      <c r="C46" s="85">
        <v>2003</v>
      </c>
      <c r="D46" s="9">
        <v>600</v>
      </c>
      <c r="E46" s="17">
        <v>0.03</v>
      </c>
      <c r="F46" s="31">
        <v>216</v>
      </c>
      <c r="G46" s="19">
        <v>384</v>
      </c>
      <c r="H46" s="17">
        <v>0.02</v>
      </c>
      <c r="I46" s="18">
        <v>12</v>
      </c>
      <c r="J46" s="19">
        <v>372</v>
      </c>
    </row>
    <row r="47" spans="1:10" ht="63.75">
      <c r="A47" s="312"/>
      <c r="B47" s="10" t="s">
        <v>1193</v>
      </c>
      <c r="C47" s="85">
        <v>2004</v>
      </c>
      <c r="D47" s="9">
        <v>3162</v>
      </c>
      <c r="E47" s="17">
        <v>0.03</v>
      </c>
      <c r="F47" s="31">
        <v>1043.46</v>
      </c>
      <c r="G47" s="19">
        <v>2118.54</v>
      </c>
      <c r="H47" s="17">
        <v>0.02</v>
      </c>
      <c r="I47" s="18">
        <v>63.24</v>
      </c>
      <c r="J47" s="19">
        <v>2055.3</v>
      </c>
    </row>
    <row r="48" spans="1:10" ht="38.25">
      <c r="A48" s="312"/>
      <c r="B48" s="10" t="s">
        <v>1194</v>
      </c>
      <c r="C48" s="85">
        <v>2004</v>
      </c>
      <c r="D48" s="9">
        <v>104</v>
      </c>
      <c r="E48" s="17">
        <v>0.03</v>
      </c>
      <c r="F48" s="31">
        <v>34.32</v>
      </c>
      <c r="G48" s="19">
        <v>69.68</v>
      </c>
      <c r="H48" s="17">
        <v>0.02</v>
      </c>
      <c r="I48" s="18">
        <v>2.08</v>
      </c>
      <c r="J48" s="19">
        <v>67.60000000000001</v>
      </c>
    </row>
    <row r="49" spans="1:10" ht="51">
      <c r="A49" s="312"/>
      <c r="B49" s="10" t="s">
        <v>1195</v>
      </c>
      <c r="C49" s="85">
        <v>2004</v>
      </c>
      <c r="D49" s="9">
        <v>180</v>
      </c>
      <c r="E49" s="17">
        <v>0.03</v>
      </c>
      <c r="F49" s="31">
        <v>59.4</v>
      </c>
      <c r="G49" s="19">
        <v>120.6</v>
      </c>
      <c r="H49" s="17">
        <v>0.02</v>
      </c>
      <c r="I49" s="18">
        <v>3.6</v>
      </c>
      <c r="J49" s="19">
        <v>117</v>
      </c>
    </row>
    <row r="50" spans="1:10" ht="114.75">
      <c r="A50" s="312"/>
      <c r="B50" s="10" t="s">
        <v>728</v>
      </c>
      <c r="C50" s="85">
        <v>2005</v>
      </c>
      <c r="D50" s="9">
        <v>1298.4</v>
      </c>
      <c r="E50" s="17">
        <v>0.03</v>
      </c>
      <c r="F50" s="31">
        <v>389.52</v>
      </c>
      <c r="G50" s="19">
        <v>908.8800000000001</v>
      </c>
      <c r="H50" s="17">
        <v>0.02</v>
      </c>
      <c r="I50" s="18">
        <v>25.968000000000004</v>
      </c>
      <c r="J50" s="19">
        <v>882.9120000000001</v>
      </c>
    </row>
    <row r="51" spans="1:10" ht="114.75">
      <c r="A51" s="312"/>
      <c r="B51" s="10" t="s">
        <v>2172</v>
      </c>
      <c r="C51" s="85">
        <v>2005</v>
      </c>
      <c r="D51" s="9">
        <v>160</v>
      </c>
      <c r="E51" s="17">
        <v>0.03</v>
      </c>
      <c r="F51" s="31">
        <v>48</v>
      </c>
      <c r="G51" s="19">
        <v>112</v>
      </c>
      <c r="H51" s="17">
        <v>0.02</v>
      </c>
      <c r="I51" s="18">
        <v>3.2</v>
      </c>
      <c r="J51" s="19">
        <v>108.8</v>
      </c>
    </row>
    <row r="52" spans="1:10" ht="76.5">
      <c r="A52" s="312"/>
      <c r="B52" s="10" t="s">
        <v>2173</v>
      </c>
      <c r="C52" s="85">
        <v>2005</v>
      </c>
      <c r="D52" s="9">
        <v>40</v>
      </c>
      <c r="E52" s="17">
        <v>0.03</v>
      </c>
      <c r="F52" s="31">
        <v>12</v>
      </c>
      <c r="G52" s="19">
        <v>28</v>
      </c>
      <c r="H52" s="17">
        <v>0.02</v>
      </c>
      <c r="I52" s="18">
        <v>0.8</v>
      </c>
      <c r="J52" s="19">
        <v>27.2</v>
      </c>
    </row>
    <row r="53" spans="1:10" ht="114.75">
      <c r="A53" s="312"/>
      <c r="B53" s="10" t="s">
        <v>2174</v>
      </c>
      <c r="C53" s="85">
        <v>2005</v>
      </c>
      <c r="D53" s="9">
        <v>264</v>
      </c>
      <c r="E53" s="17">
        <v>0.03</v>
      </c>
      <c r="F53" s="31">
        <v>79.2</v>
      </c>
      <c r="G53" s="19">
        <v>184.8</v>
      </c>
      <c r="H53" s="17">
        <v>0.02</v>
      </c>
      <c r="I53" s="18">
        <v>5.28</v>
      </c>
      <c r="J53" s="19">
        <v>179.52</v>
      </c>
    </row>
    <row r="54" spans="1:10" ht="51">
      <c r="A54" s="312"/>
      <c r="B54" s="10" t="s">
        <v>2175</v>
      </c>
      <c r="C54" s="85">
        <v>2005</v>
      </c>
      <c r="D54" s="9">
        <v>971.4816666666667</v>
      </c>
      <c r="E54" s="17">
        <v>0.03</v>
      </c>
      <c r="F54" s="31">
        <v>291.4445</v>
      </c>
      <c r="G54" s="19">
        <v>680.0371666666667</v>
      </c>
      <c r="H54" s="17">
        <v>0.02</v>
      </c>
      <c r="I54" s="18">
        <v>19.429633333333335</v>
      </c>
      <c r="J54" s="19">
        <v>660.6075333333334</v>
      </c>
    </row>
    <row r="55" spans="1:10" ht="25.5">
      <c r="A55" s="312"/>
      <c r="B55" s="10" t="s">
        <v>1862</v>
      </c>
      <c r="C55" s="85">
        <v>2006</v>
      </c>
      <c r="D55" s="9">
        <v>40</v>
      </c>
      <c r="E55" s="17">
        <v>0.03</v>
      </c>
      <c r="F55" s="31">
        <v>10.799999999999999</v>
      </c>
      <c r="G55" s="19">
        <v>29.200000000000003</v>
      </c>
      <c r="H55" s="17">
        <v>0.02</v>
      </c>
      <c r="I55" s="18">
        <v>0.8</v>
      </c>
      <c r="J55" s="19">
        <v>28.400000000000002</v>
      </c>
    </row>
    <row r="56" spans="1:10" ht="63.75">
      <c r="A56" s="312"/>
      <c r="B56" s="10" t="s">
        <v>2176</v>
      </c>
      <c r="C56" s="85">
        <v>2006</v>
      </c>
      <c r="D56" s="9">
        <v>264.3</v>
      </c>
      <c r="E56" s="17">
        <v>0.03</v>
      </c>
      <c r="F56" s="31">
        <v>71.361</v>
      </c>
      <c r="G56" s="19">
        <v>192.93900000000002</v>
      </c>
      <c r="H56" s="17">
        <v>0.02</v>
      </c>
      <c r="I56" s="18">
        <v>5.2860000000000005</v>
      </c>
      <c r="J56" s="19">
        <v>187.65300000000002</v>
      </c>
    </row>
    <row r="57" spans="1:10" ht="76.5">
      <c r="A57" s="312"/>
      <c r="B57" s="10" t="s">
        <v>2177</v>
      </c>
      <c r="C57" s="85">
        <v>2006</v>
      </c>
      <c r="D57" s="9">
        <v>424.9816666666666</v>
      </c>
      <c r="E57" s="17">
        <v>0.03</v>
      </c>
      <c r="F57" s="31">
        <v>114.74504999999998</v>
      </c>
      <c r="G57" s="19">
        <v>310.23661666666663</v>
      </c>
      <c r="H57" s="17">
        <v>0.02</v>
      </c>
      <c r="I57" s="18">
        <v>8.499633333333332</v>
      </c>
      <c r="J57" s="19">
        <v>301.7369833333333</v>
      </c>
    </row>
    <row r="58" spans="1:10" ht="25.5">
      <c r="A58" s="312"/>
      <c r="B58" s="10" t="s">
        <v>2178</v>
      </c>
      <c r="C58" s="85">
        <v>2006</v>
      </c>
      <c r="D58" s="9">
        <v>74</v>
      </c>
      <c r="E58" s="17">
        <v>0.03</v>
      </c>
      <c r="F58" s="31">
        <v>19.98</v>
      </c>
      <c r="G58" s="19">
        <v>54.019999999999996</v>
      </c>
      <c r="H58" s="17">
        <v>0.02</v>
      </c>
      <c r="I58" s="18">
        <v>1.48</v>
      </c>
      <c r="J58" s="19">
        <v>52.54</v>
      </c>
    </row>
    <row r="59" spans="1:10" ht="38.25">
      <c r="A59" s="312"/>
      <c r="B59" s="10" t="s">
        <v>2179</v>
      </c>
      <c r="C59" s="85">
        <v>2006</v>
      </c>
      <c r="D59" s="9">
        <v>123</v>
      </c>
      <c r="E59" s="17">
        <v>0.03</v>
      </c>
      <c r="F59" s="31">
        <v>33.21</v>
      </c>
      <c r="G59" s="19">
        <v>89.78999999999999</v>
      </c>
      <c r="H59" s="17">
        <v>0.02</v>
      </c>
      <c r="I59" s="18">
        <v>2.46</v>
      </c>
      <c r="J59" s="19">
        <v>87.33</v>
      </c>
    </row>
    <row r="60" spans="1:10" ht="25.5">
      <c r="A60" s="312"/>
      <c r="B60" s="10" t="s">
        <v>729</v>
      </c>
      <c r="C60" s="85">
        <v>2007</v>
      </c>
      <c r="D60" s="9">
        <v>133.2</v>
      </c>
      <c r="E60" s="17">
        <v>0.03</v>
      </c>
      <c r="F60" s="31">
        <v>31.967999999999996</v>
      </c>
      <c r="G60" s="19">
        <v>101.232</v>
      </c>
      <c r="H60" s="17">
        <v>0.02</v>
      </c>
      <c r="I60" s="18">
        <v>2.6639999999999997</v>
      </c>
      <c r="J60" s="19">
        <v>98.568</v>
      </c>
    </row>
    <row r="61" spans="1:10" ht="38.25">
      <c r="A61" s="312"/>
      <c r="B61" s="10" t="s">
        <v>2180</v>
      </c>
      <c r="C61" s="85">
        <v>2007</v>
      </c>
      <c r="D61" s="9">
        <v>420</v>
      </c>
      <c r="E61" s="17">
        <v>0.03</v>
      </c>
      <c r="F61" s="31">
        <v>100.8</v>
      </c>
      <c r="G61" s="19">
        <v>319.2</v>
      </c>
      <c r="H61" s="17">
        <v>0.02</v>
      </c>
      <c r="I61" s="18">
        <v>8.4</v>
      </c>
      <c r="J61" s="19">
        <v>310.8</v>
      </c>
    </row>
    <row r="62" spans="1:10" ht="51">
      <c r="A62" s="312"/>
      <c r="B62" s="10" t="s">
        <v>2181</v>
      </c>
      <c r="C62" s="85">
        <v>2007</v>
      </c>
      <c r="D62" s="9">
        <v>318</v>
      </c>
      <c r="E62" s="17">
        <v>0.03</v>
      </c>
      <c r="F62" s="31">
        <v>76.32</v>
      </c>
      <c r="G62" s="19">
        <v>241.68</v>
      </c>
      <c r="H62" s="17">
        <v>0.02</v>
      </c>
      <c r="I62" s="18">
        <v>6.36</v>
      </c>
      <c r="J62" s="19">
        <v>235.32</v>
      </c>
    </row>
    <row r="63" spans="1:10" ht="38.25">
      <c r="A63" s="312"/>
      <c r="B63" s="10" t="s">
        <v>2182</v>
      </c>
      <c r="C63" s="85">
        <v>2007</v>
      </c>
      <c r="D63" s="9">
        <v>149.93</v>
      </c>
      <c r="E63" s="17">
        <v>0.03</v>
      </c>
      <c r="F63" s="31">
        <v>35.983200000000004</v>
      </c>
      <c r="G63" s="19">
        <v>113.9468</v>
      </c>
      <c r="H63" s="17">
        <v>0.02</v>
      </c>
      <c r="I63" s="18">
        <v>2.9986</v>
      </c>
      <c r="J63" s="19">
        <v>110.9482</v>
      </c>
    </row>
    <row r="64" spans="1:10" ht="38.25">
      <c r="A64" s="312"/>
      <c r="B64" s="10" t="s">
        <v>2180</v>
      </c>
      <c r="C64" s="85">
        <v>2007</v>
      </c>
      <c r="D64" s="9">
        <v>353.50333333333333</v>
      </c>
      <c r="E64" s="17">
        <v>0.03</v>
      </c>
      <c r="F64" s="31">
        <v>84.8408</v>
      </c>
      <c r="G64" s="19">
        <v>268.66253333333333</v>
      </c>
      <c r="H64" s="17">
        <v>0.02</v>
      </c>
      <c r="I64" s="18">
        <v>7.0700666666666665</v>
      </c>
      <c r="J64" s="19">
        <v>261.59246666666667</v>
      </c>
    </row>
    <row r="65" spans="1:10" ht="51">
      <c r="A65" s="312"/>
      <c r="B65" s="10" t="s">
        <v>2183</v>
      </c>
      <c r="C65" s="85">
        <v>2007</v>
      </c>
      <c r="D65" s="9">
        <v>180</v>
      </c>
      <c r="E65" s="17">
        <v>0.03</v>
      </c>
      <c r="F65" s="31">
        <v>43.199999999999996</v>
      </c>
      <c r="G65" s="19">
        <v>136.8</v>
      </c>
      <c r="H65" s="17">
        <v>0.02</v>
      </c>
      <c r="I65" s="18">
        <v>3.6</v>
      </c>
      <c r="J65" s="19">
        <v>133.20000000000002</v>
      </c>
    </row>
    <row r="66" spans="1:10" ht="38.25">
      <c r="A66" s="312"/>
      <c r="B66" s="10" t="s">
        <v>2184</v>
      </c>
      <c r="C66" s="85">
        <v>2007</v>
      </c>
      <c r="D66" s="9">
        <v>200</v>
      </c>
      <c r="E66" s="17">
        <v>0.03</v>
      </c>
      <c r="F66" s="31">
        <v>48</v>
      </c>
      <c r="G66" s="19">
        <v>152</v>
      </c>
      <c r="H66" s="17">
        <v>0.02</v>
      </c>
      <c r="I66" s="18">
        <v>4</v>
      </c>
      <c r="J66" s="19">
        <v>148</v>
      </c>
    </row>
    <row r="67" spans="1:10" ht="38.25">
      <c r="A67" s="312"/>
      <c r="B67" s="10" t="s">
        <v>2185</v>
      </c>
      <c r="C67" s="85">
        <v>2007</v>
      </c>
      <c r="D67" s="9">
        <v>145.6</v>
      </c>
      <c r="E67" s="17">
        <v>0.03</v>
      </c>
      <c r="F67" s="31">
        <v>34.943999999999996</v>
      </c>
      <c r="G67" s="19">
        <v>110.656</v>
      </c>
      <c r="H67" s="17">
        <v>0.02</v>
      </c>
      <c r="I67" s="18">
        <v>2.912</v>
      </c>
      <c r="J67" s="19">
        <v>107.744</v>
      </c>
    </row>
    <row r="68" spans="1:10" ht="25.5">
      <c r="A68" s="312"/>
      <c r="B68" s="10" t="s">
        <v>2186</v>
      </c>
      <c r="C68" s="85">
        <v>2007</v>
      </c>
      <c r="D68" s="9">
        <v>29.3</v>
      </c>
      <c r="E68" s="17">
        <v>0.03</v>
      </c>
      <c r="F68" s="31">
        <v>7.032</v>
      </c>
      <c r="G68" s="19">
        <v>22.268</v>
      </c>
      <c r="H68" s="17">
        <v>0.02</v>
      </c>
      <c r="I68" s="18">
        <v>0.5860000000000001</v>
      </c>
      <c r="J68" s="19">
        <v>21.682000000000002</v>
      </c>
    </row>
    <row r="69" spans="1:10" ht="38.25">
      <c r="A69" s="312"/>
      <c r="B69" s="10" t="s">
        <v>2187</v>
      </c>
      <c r="C69" s="85">
        <v>2007</v>
      </c>
      <c r="D69" s="9">
        <v>58.300000000000004</v>
      </c>
      <c r="E69" s="17">
        <v>0.03</v>
      </c>
      <c r="F69" s="31">
        <v>13.992</v>
      </c>
      <c r="G69" s="19">
        <v>44.30800000000001</v>
      </c>
      <c r="H69" s="17">
        <v>0.02</v>
      </c>
      <c r="I69" s="18">
        <v>1.1660000000000001</v>
      </c>
      <c r="J69" s="19">
        <v>43.14200000000001</v>
      </c>
    </row>
    <row r="70" spans="1:10" ht="38.25">
      <c r="A70" s="312"/>
      <c r="B70" s="10" t="s">
        <v>2187</v>
      </c>
      <c r="C70" s="85">
        <v>2007</v>
      </c>
      <c r="D70" s="9">
        <v>104</v>
      </c>
      <c r="E70" s="17">
        <v>0.03</v>
      </c>
      <c r="F70" s="31">
        <v>24.96</v>
      </c>
      <c r="G70" s="19">
        <v>79.03999999999999</v>
      </c>
      <c r="H70" s="17">
        <v>0.02</v>
      </c>
      <c r="I70" s="18">
        <v>2.08</v>
      </c>
      <c r="J70" s="19">
        <v>76.96</v>
      </c>
    </row>
    <row r="71" spans="1:10" ht="12.75">
      <c r="A71" s="312"/>
      <c r="B71" s="10" t="s">
        <v>1191</v>
      </c>
      <c r="C71" s="85">
        <v>2007</v>
      </c>
      <c r="D71" s="9">
        <v>41</v>
      </c>
      <c r="E71" s="17">
        <v>0.03</v>
      </c>
      <c r="F71" s="31">
        <v>9.84</v>
      </c>
      <c r="G71" s="19">
        <v>31.16</v>
      </c>
      <c r="H71" s="17">
        <v>0.02</v>
      </c>
      <c r="I71" s="18">
        <v>0.8200000000000001</v>
      </c>
      <c r="J71" s="19">
        <v>30.34</v>
      </c>
    </row>
    <row r="72" spans="1:10" ht="12.75">
      <c r="A72" s="312"/>
      <c r="B72" s="10" t="s">
        <v>1191</v>
      </c>
      <c r="C72" s="85">
        <v>2007</v>
      </c>
      <c r="D72" s="9">
        <v>34</v>
      </c>
      <c r="E72" s="17">
        <v>0.03</v>
      </c>
      <c r="F72" s="31">
        <v>8.16</v>
      </c>
      <c r="G72" s="19">
        <v>25.84</v>
      </c>
      <c r="H72" s="17">
        <v>0.02</v>
      </c>
      <c r="I72" s="18">
        <v>0.68</v>
      </c>
      <c r="J72" s="19">
        <v>25.16</v>
      </c>
    </row>
    <row r="73" spans="1:10" ht="63.75">
      <c r="A73" s="312"/>
      <c r="B73" s="10" t="s">
        <v>2188</v>
      </c>
      <c r="C73" s="85">
        <v>2007</v>
      </c>
      <c r="D73" s="9">
        <v>370.60999999999996</v>
      </c>
      <c r="E73" s="17">
        <v>0.03</v>
      </c>
      <c r="F73" s="31">
        <v>88.94639999999998</v>
      </c>
      <c r="G73" s="19">
        <v>281.6636</v>
      </c>
      <c r="H73" s="17">
        <v>0.02</v>
      </c>
      <c r="I73" s="18">
        <v>7.4121999999999995</v>
      </c>
      <c r="J73" s="19">
        <v>274.2514</v>
      </c>
    </row>
    <row r="74" spans="1:10" ht="63.75">
      <c r="A74" s="312"/>
      <c r="B74" s="10" t="s">
        <v>2189</v>
      </c>
      <c r="C74" s="85">
        <v>2007</v>
      </c>
      <c r="D74" s="9">
        <v>155.90166666666667</v>
      </c>
      <c r="E74" s="17">
        <v>0.03</v>
      </c>
      <c r="F74" s="31">
        <v>37.4164</v>
      </c>
      <c r="G74" s="19">
        <v>118.48526666666666</v>
      </c>
      <c r="H74" s="17">
        <v>0.02</v>
      </c>
      <c r="I74" s="18">
        <v>3.1180333333333334</v>
      </c>
      <c r="J74" s="19">
        <v>115.36723333333333</v>
      </c>
    </row>
    <row r="75" spans="1:10" ht="63.75">
      <c r="A75" s="312"/>
      <c r="B75" s="10" t="s">
        <v>2189</v>
      </c>
      <c r="C75" s="85">
        <v>2007</v>
      </c>
      <c r="D75" s="9">
        <v>81.39999999999999</v>
      </c>
      <c r="E75" s="17">
        <v>0.03</v>
      </c>
      <c r="F75" s="31">
        <v>19.535999999999998</v>
      </c>
      <c r="G75" s="19">
        <v>61.86399999999999</v>
      </c>
      <c r="H75" s="17">
        <v>0.02</v>
      </c>
      <c r="I75" s="18">
        <v>1.628</v>
      </c>
      <c r="J75" s="19">
        <v>60.23599999999999</v>
      </c>
    </row>
    <row r="76" spans="1:10" ht="63.75">
      <c r="A76" s="312"/>
      <c r="B76" s="10" t="s">
        <v>2189</v>
      </c>
      <c r="C76" s="85">
        <v>2007</v>
      </c>
      <c r="D76" s="9">
        <v>178.5</v>
      </c>
      <c r="E76" s="17">
        <v>0.03</v>
      </c>
      <c r="F76" s="31">
        <v>42.839999999999996</v>
      </c>
      <c r="G76" s="19">
        <v>135.66</v>
      </c>
      <c r="H76" s="17">
        <v>0.02</v>
      </c>
      <c r="I76" s="18">
        <v>3.5700000000000003</v>
      </c>
      <c r="J76" s="19">
        <v>132.09</v>
      </c>
    </row>
    <row r="77" spans="1:10" ht="25.5">
      <c r="A77" s="312"/>
      <c r="B77" s="10" t="s">
        <v>2190</v>
      </c>
      <c r="C77" s="85">
        <v>2007</v>
      </c>
      <c r="D77" s="9">
        <v>40</v>
      </c>
      <c r="E77" s="17">
        <v>0.03</v>
      </c>
      <c r="F77" s="31">
        <v>9.6</v>
      </c>
      <c r="G77" s="19">
        <v>30.4</v>
      </c>
      <c r="H77" s="17">
        <v>0.02</v>
      </c>
      <c r="I77" s="18">
        <v>0.8</v>
      </c>
      <c r="J77" s="19">
        <v>29.599999999999998</v>
      </c>
    </row>
    <row r="78" spans="1:10" ht="51">
      <c r="A78" s="312"/>
      <c r="B78" s="10" t="s">
        <v>730</v>
      </c>
      <c r="C78" s="85">
        <v>2008</v>
      </c>
      <c r="D78" s="9">
        <v>1500</v>
      </c>
      <c r="E78" s="17">
        <v>0.03</v>
      </c>
      <c r="F78" s="31">
        <v>315</v>
      </c>
      <c r="G78" s="19">
        <v>1185</v>
      </c>
      <c r="H78" s="17">
        <v>0.02</v>
      </c>
      <c r="I78" s="18">
        <v>30</v>
      </c>
      <c r="J78" s="19">
        <v>1155</v>
      </c>
    </row>
    <row r="79" spans="1:10" ht="76.5">
      <c r="A79" s="312"/>
      <c r="B79" s="10" t="s">
        <v>2191</v>
      </c>
      <c r="C79" s="85">
        <v>2008</v>
      </c>
      <c r="D79" s="9">
        <v>416.6666666666667</v>
      </c>
      <c r="E79" s="17">
        <v>0.03</v>
      </c>
      <c r="F79" s="31">
        <v>87.5</v>
      </c>
      <c r="G79" s="19">
        <v>329.1666666666667</v>
      </c>
      <c r="H79" s="17">
        <v>0.02</v>
      </c>
      <c r="I79" s="18">
        <v>8.333333333333334</v>
      </c>
      <c r="J79" s="19">
        <v>320.83333333333337</v>
      </c>
    </row>
    <row r="80" spans="1:10" ht="51">
      <c r="A80" s="312"/>
      <c r="B80" s="10" t="s">
        <v>2192</v>
      </c>
      <c r="C80" s="85">
        <v>2008</v>
      </c>
      <c r="D80" s="9">
        <v>136.89666666666668</v>
      </c>
      <c r="E80" s="17">
        <v>0.03</v>
      </c>
      <c r="F80" s="31">
        <v>28.7483</v>
      </c>
      <c r="G80" s="19">
        <v>108.14836666666667</v>
      </c>
      <c r="H80" s="17">
        <v>0.02</v>
      </c>
      <c r="I80" s="18">
        <v>2.7379333333333338</v>
      </c>
      <c r="J80" s="19">
        <v>105.41043333333334</v>
      </c>
    </row>
    <row r="81" spans="1:10" ht="25.5">
      <c r="A81" s="312"/>
      <c r="B81" s="10" t="s">
        <v>2193</v>
      </c>
      <c r="C81" s="85">
        <v>2008</v>
      </c>
      <c r="D81" s="9">
        <v>1492.2033333333331</v>
      </c>
      <c r="E81" s="17">
        <v>0.03</v>
      </c>
      <c r="F81" s="31">
        <v>313.36269999999996</v>
      </c>
      <c r="G81" s="19">
        <v>1178.8406333333332</v>
      </c>
      <c r="H81" s="17">
        <v>0.02</v>
      </c>
      <c r="I81" s="18">
        <v>29.844066666666663</v>
      </c>
      <c r="J81" s="19">
        <v>1148.9965666666667</v>
      </c>
    </row>
    <row r="82" spans="1:10" ht="38.25">
      <c r="A82" s="312"/>
      <c r="B82" s="10" t="s">
        <v>2194</v>
      </c>
      <c r="C82" s="85">
        <v>2008</v>
      </c>
      <c r="D82" s="9">
        <v>115.11</v>
      </c>
      <c r="E82" s="17">
        <v>0.03</v>
      </c>
      <c r="F82" s="31">
        <v>24.173099999999998</v>
      </c>
      <c r="G82" s="19">
        <v>90.93690000000001</v>
      </c>
      <c r="H82" s="17">
        <v>0.02</v>
      </c>
      <c r="I82" s="18">
        <v>2.3022</v>
      </c>
      <c r="J82" s="19">
        <v>88.63470000000001</v>
      </c>
    </row>
    <row r="83" spans="1:10" ht="25.5">
      <c r="A83" s="312"/>
      <c r="B83" s="10" t="s">
        <v>2195</v>
      </c>
      <c r="C83" s="85">
        <v>2008</v>
      </c>
      <c r="D83" s="9">
        <v>781.46</v>
      </c>
      <c r="E83" s="17">
        <v>0.03</v>
      </c>
      <c r="F83" s="31">
        <v>164.10660000000001</v>
      </c>
      <c r="G83" s="19">
        <v>617.3534</v>
      </c>
      <c r="H83" s="17">
        <v>0.02</v>
      </c>
      <c r="I83" s="18">
        <v>15.6292</v>
      </c>
      <c r="J83" s="19">
        <v>601.7242</v>
      </c>
    </row>
    <row r="84" spans="1:10" ht="127.5">
      <c r="A84" s="312"/>
      <c r="B84" s="10" t="s">
        <v>2196</v>
      </c>
      <c r="C84" s="85">
        <v>2008</v>
      </c>
      <c r="D84" s="9">
        <v>1160</v>
      </c>
      <c r="E84" s="17">
        <v>0.03</v>
      </c>
      <c r="F84" s="31">
        <v>243.6</v>
      </c>
      <c r="G84" s="19">
        <v>916.4</v>
      </c>
      <c r="H84" s="17">
        <v>0.02</v>
      </c>
      <c r="I84" s="18">
        <v>23.2</v>
      </c>
      <c r="J84" s="19">
        <v>893.1999999999999</v>
      </c>
    </row>
    <row r="85" spans="1:10" ht="38.25">
      <c r="A85" s="312"/>
      <c r="B85" s="10" t="s">
        <v>727</v>
      </c>
      <c r="C85" s="85">
        <v>2009</v>
      </c>
      <c r="D85" s="9">
        <v>1543</v>
      </c>
      <c r="E85" s="17">
        <v>0.03</v>
      </c>
      <c r="F85" s="31">
        <v>277.74</v>
      </c>
      <c r="G85" s="19">
        <v>1265.26</v>
      </c>
      <c r="H85" s="17">
        <v>0.02</v>
      </c>
      <c r="I85" s="18">
        <v>30.86</v>
      </c>
      <c r="J85" s="19">
        <v>1234.4</v>
      </c>
    </row>
    <row r="86" spans="1:10" ht="38.25">
      <c r="A86" s="312"/>
      <c r="B86" s="10" t="s">
        <v>2197</v>
      </c>
      <c r="C86" s="85">
        <v>2010</v>
      </c>
      <c r="D86" s="9">
        <v>50</v>
      </c>
      <c r="E86" s="17">
        <v>0.03</v>
      </c>
      <c r="F86" s="31">
        <v>7.5</v>
      </c>
      <c r="G86" s="19">
        <v>42.5</v>
      </c>
      <c r="H86" s="17">
        <v>0.02</v>
      </c>
      <c r="I86" s="18">
        <v>1</v>
      </c>
      <c r="J86" s="19">
        <v>41.5</v>
      </c>
    </row>
    <row r="87" spans="1:10" ht="25.5">
      <c r="A87" s="312"/>
      <c r="B87" s="10" t="s">
        <v>2198</v>
      </c>
      <c r="C87" s="85">
        <v>2010</v>
      </c>
      <c r="D87" s="9">
        <v>3.6483333333333334</v>
      </c>
      <c r="E87" s="17">
        <v>0.03</v>
      </c>
      <c r="F87" s="31">
        <v>0.54725</v>
      </c>
      <c r="G87" s="19">
        <v>3.1010833333333334</v>
      </c>
      <c r="H87" s="17">
        <v>0.02</v>
      </c>
      <c r="I87" s="18">
        <v>0.07296666666666667</v>
      </c>
      <c r="J87" s="19">
        <v>3.0281166666666666</v>
      </c>
    </row>
    <row r="88" spans="1:10" ht="38.25">
      <c r="A88" s="312"/>
      <c r="B88" s="10" t="s">
        <v>2199</v>
      </c>
      <c r="C88" s="85">
        <v>2010</v>
      </c>
      <c r="D88" s="9">
        <v>2.356666666666667</v>
      </c>
      <c r="E88" s="17">
        <v>0.03</v>
      </c>
      <c r="F88" s="31">
        <v>0.35350000000000004</v>
      </c>
      <c r="G88" s="19">
        <v>2.003166666666667</v>
      </c>
      <c r="H88" s="17">
        <v>0.02</v>
      </c>
      <c r="I88" s="18">
        <v>0.04713333333333334</v>
      </c>
      <c r="J88" s="19">
        <v>1.9560333333333337</v>
      </c>
    </row>
    <row r="89" spans="1:10" ht="38.25">
      <c r="A89" s="312"/>
      <c r="B89" s="10" t="s">
        <v>2200</v>
      </c>
      <c r="C89" s="85">
        <v>2010</v>
      </c>
      <c r="D89" s="9">
        <v>224</v>
      </c>
      <c r="E89" s="17">
        <v>0.03</v>
      </c>
      <c r="F89" s="31">
        <v>33.6</v>
      </c>
      <c r="G89" s="19">
        <v>190.4</v>
      </c>
      <c r="H89" s="17">
        <v>0.02</v>
      </c>
      <c r="I89" s="18">
        <v>4.48</v>
      </c>
      <c r="J89" s="19">
        <v>185.92000000000002</v>
      </c>
    </row>
    <row r="90" spans="1:10" ht="38.25">
      <c r="A90" s="312"/>
      <c r="B90" s="10" t="s">
        <v>2201</v>
      </c>
      <c r="C90" s="85">
        <v>2010</v>
      </c>
      <c r="D90" s="9">
        <v>81.39999999999999</v>
      </c>
      <c r="E90" s="17">
        <v>0.03</v>
      </c>
      <c r="F90" s="31">
        <v>12.209999999999997</v>
      </c>
      <c r="G90" s="19">
        <v>69.19</v>
      </c>
      <c r="H90" s="17">
        <v>0.02</v>
      </c>
      <c r="I90" s="18">
        <v>1.628</v>
      </c>
      <c r="J90" s="19">
        <v>67.562</v>
      </c>
    </row>
    <row r="91" spans="1:10" ht="38.25">
      <c r="A91" s="312"/>
      <c r="B91" s="10" t="s">
        <v>731</v>
      </c>
      <c r="C91" s="85">
        <v>2011</v>
      </c>
      <c r="D91" s="9">
        <v>249.65</v>
      </c>
      <c r="E91" s="17">
        <v>0.03</v>
      </c>
      <c r="F91" s="31">
        <v>29.958</v>
      </c>
      <c r="G91" s="19">
        <v>219.692</v>
      </c>
      <c r="H91" s="17">
        <v>0.02</v>
      </c>
      <c r="I91" s="18">
        <v>4.993</v>
      </c>
      <c r="J91" s="19">
        <v>214.699</v>
      </c>
    </row>
    <row r="92" spans="1:10" ht="38.25">
      <c r="A92" s="312"/>
      <c r="B92" s="10" t="s">
        <v>2202</v>
      </c>
      <c r="C92" s="85">
        <v>2011</v>
      </c>
      <c r="D92" s="9">
        <v>120</v>
      </c>
      <c r="E92" s="17">
        <v>0.03</v>
      </c>
      <c r="F92" s="31">
        <v>14.399999999999999</v>
      </c>
      <c r="G92" s="19">
        <v>105.6</v>
      </c>
      <c r="H92" s="17">
        <v>0.02</v>
      </c>
      <c r="I92" s="18">
        <v>2.4</v>
      </c>
      <c r="J92" s="19">
        <v>103.19999999999999</v>
      </c>
    </row>
    <row r="93" spans="1:10" ht="38.25">
      <c r="A93" s="312"/>
      <c r="B93" s="10" t="s">
        <v>2203</v>
      </c>
      <c r="C93" s="85">
        <v>2011</v>
      </c>
      <c r="D93" s="9">
        <v>127.39</v>
      </c>
      <c r="E93" s="17">
        <v>0.03</v>
      </c>
      <c r="F93" s="31">
        <v>15.2868</v>
      </c>
      <c r="G93" s="19">
        <v>112.1032</v>
      </c>
      <c r="H93" s="17">
        <v>0.02</v>
      </c>
      <c r="I93" s="18">
        <v>2.5478</v>
      </c>
      <c r="J93" s="19">
        <v>109.5554</v>
      </c>
    </row>
    <row r="94" spans="1:10" ht="89.25">
      <c r="A94" s="312"/>
      <c r="B94" s="10" t="s">
        <v>2204</v>
      </c>
      <c r="C94" s="85">
        <v>2011</v>
      </c>
      <c r="D94" s="9">
        <v>250</v>
      </c>
      <c r="E94" s="17">
        <v>0.03</v>
      </c>
      <c r="F94" s="31">
        <v>30</v>
      </c>
      <c r="G94" s="19">
        <v>220</v>
      </c>
      <c r="H94" s="17">
        <v>0.02</v>
      </c>
      <c r="I94" s="18">
        <v>5</v>
      </c>
      <c r="J94" s="19">
        <v>215</v>
      </c>
    </row>
    <row r="95" spans="1:10" ht="63.75">
      <c r="A95" s="312"/>
      <c r="B95" s="10" t="s">
        <v>2205</v>
      </c>
      <c r="C95" s="85">
        <v>2012</v>
      </c>
      <c r="D95" s="9">
        <v>115</v>
      </c>
      <c r="E95" s="17">
        <v>0.03</v>
      </c>
      <c r="F95" s="31">
        <v>10.35</v>
      </c>
      <c r="G95" s="19">
        <v>104.65</v>
      </c>
      <c r="H95" s="17">
        <v>0.02</v>
      </c>
      <c r="I95" s="18">
        <v>2.3000000000000003</v>
      </c>
      <c r="J95" s="19">
        <v>102.35000000000001</v>
      </c>
    </row>
    <row r="96" spans="1:10" ht="25.5">
      <c r="A96" s="312"/>
      <c r="B96" s="10" t="s">
        <v>1862</v>
      </c>
      <c r="C96" s="85">
        <v>2012</v>
      </c>
      <c r="D96" s="9">
        <v>101.47666666666667</v>
      </c>
      <c r="E96" s="17">
        <v>0.03</v>
      </c>
      <c r="F96" s="31">
        <v>9.1329</v>
      </c>
      <c r="G96" s="19">
        <v>92.34376666666668</v>
      </c>
      <c r="H96" s="17">
        <v>0.02</v>
      </c>
      <c r="I96" s="18">
        <v>2.0295333333333336</v>
      </c>
      <c r="J96" s="19">
        <v>90.31423333333335</v>
      </c>
    </row>
    <row r="97" spans="1:10" ht="38.25">
      <c r="A97" s="312"/>
      <c r="B97" s="10" t="s">
        <v>2206</v>
      </c>
      <c r="C97" s="85">
        <v>2012</v>
      </c>
      <c r="D97" s="9">
        <v>52.5</v>
      </c>
      <c r="E97" s="17">
        <v>0.03</v>
      </c>
      <c r="F97" s="31">
        <v>4.725</v>
      </c>
      <c r="G97" s="19">
        <v>47.775</v>
      </c>
      <c r="H97" s="17">
        <v>0.02</v>
      </c>
      <c r="I97" s="18">
        <v>1.05</v>
      </c>
      <c r="J97" s="19">
        <v>46.725</v>
      </c>
    </row>
    <row r="98" spans="1:10" ht="38.25">
      <c r="A98" s="312"/>
      <c r="B98" s="10" t="s">
        <v>2207</v>
      </c>
      <c r="C98" s="85">
        <v>2012</v>
      </c>
      <c r="D98" s="9">
        <v>233.33333333333334</v>
      </c>
      <c r="E98" s="17">
        <v>0.03</v>
      </c>
      <c r="F98" s="31">
        <v>21</v>
      </c>
      <c r="G98" s="19">
        <v>212.33333333333334</v>
      </c>
      <c r="H98" s="17">
        <v>0.02</v>
      </c>
      <c r="I98" s="18">
        <v>4.666666666666667</v>
      </c>
      <c r="J98" s="19">
        <v>207.66666666666669</v>
      </c>
    </row>
    <row r="99" spans="1:10" ht="51">
      <c r="A99" s="312"/>
      <c r="B99" s="10" t="s">
        <v>2208</v>
      </c>
      <c r="C99" s="85">
        <v>2012</v>
      </c>
      <c r="D99" s="9">
        <v>250.02833333333334</v>
      </c>
      <c r="E99" s="17">
        <v>0.03</v>
      </c>
      <c r="F99" s="31">
        <v>22.50255</v>
      </c>
      <c r="G99" s="19">
        <v>227.52578333333332</v>
      </c>
      <c r="H99" s="17">
        <v>0.02</v>
      </c>
      <c r="I99" s="18">
        <v>5.000566666666667</v>
      </c>
      <c r="J99" s="19">
        <v>222.52521666666667</v>
      </c>
    </row>
    <row r="100" spans="1:10" ht="51">
      <c r="A100" s="312"/>
      <c r="B100" s="10" t="s">
        <v>2209</v>
      </c>
      <c r="C100" s="85">
        <v>2012</v>
      </c>
      <c r="D100" s="9">
        <v>215.83333333333334</v>
      </c>
      <c r="E100" s="17">
        <v>0.03</v>
      </c>
      <c r="F100" s="31">
        <v>19.425</v>
      </c>
      <c r="G100" s="19">
        <v>196.40833333333333</v>
      </c>
      <c r="H100" s="17">
        <v>0.02</v>
      </c>
      <c r="I100" s="18">
        <v>4.316666666666667</v>
      </c>
      <c r="J100" s="19">
        <v>192.09166666666667</v>
      </c>
    </row>
    <row r="101" spans="1:10" ht="38.25">
      <c r="A101" s="312"/>
      <c r="B101" s="10" t="s">
        <v>2210</v>
      </c>
      <c r="C101" s="85">
        <v>2012</v>
      </c>
      <c r="D101" s="9">
        <v>61.333333333333336</v>
      </c>
      <c r="E101" s="17">
        <v>0.03</v>
      </c>
      <c r="F101" s="31">
        <v>5.52</v>
      </c>
      <c r="G101" s="19">
        <v>55.81333333333333</v>
      </c>
      <c r="H101" s="17">
        <v>0.02</v>
      </c>
      <c r="I101" s="18">
        <v>1.2266666666666668</v>
      </c>
      <c r="J101" s="19">
        <v>54.586666666666666</v>
      </c>
    </row>
    <row r="102" spans="1:10" ht="63.75">
      <c r="A102" s="312"/>
      <c r="B102" s="10" t="s">
        <v>732</v>
      </c>
      <c r="C102" s="85">
        <v>2013</v>
      </c>
      <c r="D102" s="9">
        <v>242</v>
      </c>
      <c r="E102" s="17">
        <v>0.03</v>
      </c>
      <c r="F102" s="31">
        <v>14.52</v>
      </c>
      <c r="G102" s="19">
        <v>227.48</v>
      </c>
      <c r="H102" s="17">
        <v>0.02</v>
      </c>
      <c r="I102" s="18">
        <v>4.84</v>
      </c>
      <c r="J102" s="19">
        <v>222.64</v>
      </c>
    </row>
    <row r="103" spans="1:10" ht="76.5">
      <c r="A103" s="312"/>
      <c r="B103" s="10" t="s">
        <v>2211</v>
      </c>
      <c r="C103" s="85">
        <v>2013</v>
      </c>
      <c r="D103" s="9">
        <v>233.33333333333334</v>
      </c>
      <c r="E103" s="17">
        <v>0.03</v>
      </c>
      <c r="F103" s="31">
        <v>14</v>
      </c>
      <c r="G103" s="19">
        <v>219.33333333333334</v>
      </c>
      <c r="H103" s="17">
        <v>0.02</v>
      </c>
      <c r="I103" s="18">
        <v>4.666666666666667</v>
      </c>
      <c r="J103" s="19">
        <v>214.66666666666669</v>
      </c>
    </row>
    <row r="104" spans="1:10" ht="51">
      <c r="A104" s="312"/>
      <c r="B104" s="10" t="s">
        <v>2212</v>
      </c>
      <c r="C104" s="85">
        <v>2013</v>
      </c>
      <c r="D104" s="9">
        <v>5583.333333333333</v>
      </c>
      <c r="E104" s="17">
        <v>0.03</v>
      </c>
      <c r="F104" s="31">
        <v>334.99999999999994</v>
      </c>
      <c r="G104" s="19">
        <v>5248.333333333333</v>
      </c>
      <c r="H104" s="17">
        <v>0.02</v>
      </c>
      <c r="I104" s="18">
        <v>111.66666666666666</v>
      </c>
      <c r="J104" s="19">
        <v>5136.666666666666</v>
      </c>
    </row>
    <row r="105" spans="1:10" ht="25.5">
      <c r="A105" s="312"/>
      <c r="B105" s="10" t="s">
        <v>2213</v>
      </c>
      <c r="C105" s="85">
        <v>2013</v>
      </c>
      <c r="D105" s="9">
        <v>36.300000000000004</v>
      </c>
      <c r="E105" s="17">
        <v>0.03</v>
      </c>
      <c r="F105" s="31">
        <v>2.1780000000000004</v>
      </c>
      <c r="G105" s="19">
        <v>34.12200000000001</v>
      </c>
      <c r="H105" s="17">
        <v>0.02</v>
      </c>
      <c r="I105" s="18">
        <v>0.7260000000000001</v>
      </c>
      <c r="J105" s="19">
        <v>33.39600000000001</v>
      </c>
    </row>
    <row r="106" spans="1:10" ht="38.25">
      <c r="A106" s="312"/>
      <c r="B106" s="10" t="s">
        <v>2214</v>
      </c>
      <c r="C106" s="85">
        <v>2013</v>
      </c>
      <c r="D106" s="9">
        <v>833.3333333333334</v>
      </c>
      <c r="E106" s="17">
        <v>0.03</v>
      </c>
      <c r="F106" s="31">
        <v>50</v>
      </c>
      <c r="G106" s="19">
        <v>783.3333333333334</v>
      </c>
      <c r="H106" s="17">
        <v>0.02</v>
      </c>
      <c r="I106" s="18">
        <v>16.666666666666668</v>
      </c>
      <c r="J106" s="19">
        <v>766.6666666666667</v>
      </c>
    </row>
    <row r="107" spans="1:10" ht="38.25">
      <c r="A107" s="312"/>
      <c r="B107" s="10" t="s">
        <v>2215</v>
      </c>
      <c r="C107" s="85">
        <v>2013</v>
      </c>
      <c r="D107" s="9">
        <v>187.58</v>
      </c>
      <c r="E107" s="17">
        <v>0.03</v>
      </c>
      <c r="F107" s="31">
        <v>11.2548</v>
      </c>
      <c r="G107" s="19">
        <v>176.32520000000002</v>
      </c>
      <c r="H107" s="17">
        <v>0.02</v>
      </c>
      <c r="I107" s="18">
        <v>3.7516000000000003</v>
      </c>
      <c r="J107" s="19">
        <v>172.57360000000003</v>
      </c>
    </row>
    <row r="108" spans="1:10" ht="38.25">
      <c r="A108" s="312"/>
      <c r="B108" s="10" t="s">
        <v>2215</v>
      </c>
      <c r="C108" s="85">
        <v>2013</v>
      </c>
      <c r="D108" s="9">
        <v>279.9483333333333</v>
      </c>
      <c r="E108" s="17">
        <v>0.03</v>
      </c>
      <c r="F108" s="31">
        <v>16.796899999999997</v>
      </c>
      <c r="G108" s="19">
        <v>263.15143333333333</v>
      </c>
      <c r="H108" s="17">
        <v>0.02</v>
      </c>
      <c r="I108" s="18">
        <v>5.598966666666667</v>
      </c>
      <c r="J108" s="19">
        <v>257.55246666666665</v>
      </c>
    </row>
    <row r="109" spans="1:10" ht="38.25">
      <c r="A109" s="312"/>
      <c r="B109" s="10" t="s">
        <v>2215</v>
      </c>
      <c r="C109" s="85">
        <v>2013</v>
      </c>
      <c r="D109" s="9">
        <v>1.6383333333333334</v>
      </c>
      <c r="E109" s="17">
        <v>0.03</v>
      </c>
      <c r="F109" s="31">
        <v>0.0983</v>
      </c>
      <c r="G109" s="19">
        <v>1.5400333333333334</v>
      </c>
      <c r="H109" s="17">
        <v>0.02</v>
      </c>
      <c r="I109" s="18">
        <v>0.032766666666666666</v>
      </c>
      <c r="J109" s="19">
        <v>1.5072666666666668</v>
      </c>
    </row>
    <row r="110" spans="1:10" ht="25.5">
      <c r="A110" s="312"/>
      <c r="B110" s="10" t="s">
        <v>2216</v>
      </c>
      <c r="C110" s="85">
        <v>2013</v>
      </c>
      <c r="D110" s="9">
        <v>62.57833333333334</v>
      </c>
      <c r="E110" s="17">
        <v>0.03</v>
      </c>
      <c r="F110" s="31">
        <v>3.7547</v>
      </c>
      <c r="G110" s="19">
        <v>58.82363333333334</v>
      </c>
      <c r="H110" s="17">
        <v>0.02</v>
      </c>
      <c r="I110" s="18">
        <v>1.251566666666667</v>
      </c>
      <c r="J110" s="19">
        <v>57.57206666666667</v>
      </c>
    </row>
    <row r="111" spans="1:10" ht="38.25">
      <c r="A111" s="312"/>
      <c r="B111" s="10" t="s">
        <v>2217</v>
      </c>
      <c r="C111" s="85">
        <v>2013</v>
      </c>
      <c r="D111" s="9">
        <v>23.156666666666666</v>
      </c>
      <c r="E111" s="17">
        <v>0.03</v>
      </c>
      <c r="F111" s="31">
        <v>1.3894</v>
      </c>
      <c r="G111" s="19">
        <v>21.767266666666668</v>
      </c>
      <c r="H111" s="17">
        <v>0.02</v>
      </c>
      <c r="I111" s="18">
        <v>0.46313333333333334</v>
      </c>
      <c r="J111" s="19">
        <v>21.304133333333336</v>
      </c>
    </row>
    <row r="112" spans="1:10" ht="38.25">
      <c r="A112" s="312"/>
      <c r="B112" s="10" t="s">
        <v>2217</v>
      </c>
      <c r="C112" s="85">
        <v>2013</v>
      </c>
      <c r="D112" s="9">
        <v>20.03</v>
      </c>
      <c r="E112" s="17">
        <v>0.03</v>
      </c>
      <c r="F112" s="31">
        <v>1.2018</v>
      </c>
      <c r="G112" s="19">
        <v>18.828200000000002</v>
      </c>
      <c r="H112" s="17">
        <v>0.02</v>
      </c>
      <c r="I112" s="18">
        <v>0.4006</v>
      </c>
      <c r="J112" s="19">
        <v>18.4276</v>
      </c>
    </row>
    <row r="113" spans="1:10" ht="38.25">
      <c r="A113" s="312"/>
      <c r="B113" s="10" t="s">
        <v>2217</v>
      </c>
      <c r="C113" s="85">
        <v>2013</v>
      </c>
      <c r="D113" s="9">
        <v>72.11166666666666</v>
      </c>
      <c r="E113" s="17">
        <v>0.03</v>
      </c>
      <c r="F113" s="31">
        <v>4.3267</v>
      </c>
      <c r="G113" s="19">
        <v>67.78496666666666</v>
      </c>
      <c r="H113" s="17">
        <v>0.02</v>
      </c>
      <c r="I113" s="18">
        <v>1.4422333333333333</v>
      </c>
      <c r="J113" s="19">
        <v>66.34273333333333</v>
      </c>
    </row>
    <row r="114" spans="1:10" ht="25.5">
      <c r="A114" s="312"/>
      <c r="B114" s="10" t="s">
        <v>2218</v>
      </c>
      <c r="C114" s="85">
        <v>2013</v>
      </c>
      <c r="D114" s="9">
        <v>40.333333333333336</v>
      </c>
      <c r="E114" s="17">
        <v>0.03</v>
      </c>
      <c r="F114" s="31">
        <v>2.42</v>
      </c>
      <c r="G114" s="19">
        <v>37.913333333333334</v>
      </c>
      <c r="H114" s="17">
        <v>0.02</v>
      </c>
      <c r="I114" s="18">
        <v>0.8066666666666668</v>
      </c>
      <c r="J114" s="19">
        <v>37.10666666666667</v>
      </c>
    </row>
    <row r="115" spans="1:10" ht="102">
      <c r="A115" s="312"/>
      <c r="B115" s="10" t="s">
        <v>2219</v>
      </c>
      <c r="C115" s="85">
        <v>2014</v>
      </c>
      <c r="D115" s="9">
        <v>36.6</v>
      </c>
      <c r="E115" s="17">
        <v>0.03</v>
      </c>
      <c r="F115" s="31">
        <v>1.098</v>
      </c>
      <c r="G115" s="19">
        <v>35.502</v>
      </c>
      <c r="H115" s="17">
        <v>0.02</v>
      </c>
      <c r="I115" s="18">
        <v>0.7320000000000001</v>
      </c>
      <c r="J115" s="19">
        <v>34.77</v>
      </c>
    </row>
    <row r="116" spans="1:10" ht="114.75">
      <c r="A116" s="312"/>
      <c r="B116" s="10" t="s">
        <v>2220</v>
      </c>
      <c r="C116" s="85">
        <v>2014</v>
      </c>
      <c r="D116" s="9">
        <v>181.625</v>
      </c>
      <c r="E116" s="17">
        <v>0.03</v>
      </c>
      <c r="F116" s="31">
        <v>5.4487499999999995</v>
      </c>
      <c r="G116" s="19">
        <v>176.17625</v>
      </c>
      <c r="H116" s="17">
        <v>0.02</v>
      </c>
      <c r="I116" s="18">
        <v>3.6325000000000003</v>
      </c>
      <c r="J116" s="19">
        <v>172.54375000000002</v>
      </c>
    </row>
    <row r="117" spans="1:10" ht="102">
      <c r="A117" s="312"/>
      <c r="B117" s="10" t="s">
        <v>2221</v>
      </c>
      <c r="C117" s="85">
        <v>2014</v>
      </c>
      <c r="D117" s="9">
        <v>194.54166666666666</v>
      </c>
      <c r="E117" s="17">
        <v>0.03</v>
      </c>
      <c r="F117" s="31">
        <v>5.83625</v>
      </c>
      <c r="G117" s="19">
        <v>188.70541666666665</v>
      </c>
      <c r="H117" s="17">
        <v>0.02</v>
      </c>
      <c r="I117" s="18">
        <v>3.890833333333333</v>
      </c>
      <c r="J117" s="19">
        <v>184.8145833333333</v>
      </c>
    </row>
    <row r="118" spans="1:10" ht="127.5">
      <c r="A118" s="312"/>
      <c r="B118" s="10" t="s">
        <v>2222</v>
      </c>
      <c r="C118" s="85">
        <v>2014</v>
      </c>
      <c r="D118" s="9">
        <v>205.26166666666666</v>
      </c>
      <c r="E118" s="17">
        <v>0.03</v>
      </c>
      <c r="F118" s="31">
        <v>6.15785</v>
      </c>
      <c r="G118" s="19">
        <v>199.10381666666666</v>
      </c>
      <c r="H118" s="17">
        <v>0.02</v>
      </c>
      <c r="I118" s="18">
        <v>4.1052333333333335</v>
      </c>
      <c r="J118" s="19">
        <v>194.99858333333333</v>
      </c>
    </row>
    <row r="119" spans="1:10" ht="114.75">
      <c r="A119" s="312"/>
      <c r="B119" s="10" t="s">
        <v>2223</v>
      </c>
      <c r="C119" s="85">
        <v>2014</v>
      </c>
      <c r="D119" s="9">
        <v>43.071666666666665</v>
      </c>
      <c r="E119" s="17">
        <v>0.03</v>
      </c>
      <c r="F119" s="31">
        <v>1.29215</v>
      </c>
      <c r="G119" s="19">
        <v>41.779516666666666</v>
      </c>
      <c r="H119" s="17">
        <v>0.02</v>
      </c>
      <c r="I119" s="18">
        <v>0.8614333333333333</v>
      </c>
      <c r="J119" s="19">
        <v>40.918083333333335</v>
      </c>
    </row>
    <row r="120" spans="1:10" ht="102">
      <c r="A120" s="312"/>
      <c r="B120" s="10" t="s">
        <v>2224</v>
      </c>
      <c r="C120" s="85">
        <v>2014</v>
      </c>
      <c r="D120" s="9">
        <v>129.16666666666666</v>
      </c>
      <c r="E120" s="17">
        <v>0.03</v>
      </c>
      <c r="F120" s="31">
        <v>3.8749999999999996</v>
      </c>
      <c r="G120" s="19">
        <v>125.29166666666666</v>
      </c>
      <c r="H120" s="17">
        <v>0.02</v>
      </c>
      <c r="I120" s="18">
        <v>2.583333333333333</v>
      </c>
      <c r="J120" s="19">
        <v>122.70833333333333</v>
      </c>
    </row>
    <row r="121" spans="1:10" ht="76.5">
      <c r="A121" s="312"/>
      <c r="B121" s="10" t="s">
        <v>2225</v>
      </c>
      <c r="C121" s="85">
        <v>2014</v>
      </c>
      <c r="D121" s="9">
        <v>29.241666666666664</v>
      </c>
      <c r="E121" s="17">
        <v>0.03</v>
      </c>
      <c r="F121" s="31">
        <v>0.8772499999999999</v>
      </c>
      <c r="G121" s="19">
        <v>28.364416666666664</v>
      </c>
      <c r="H121" s="17">
        <v>0.02</v>
      </c>
      <c r="I121" s="18">
        <v>0.5848333333333333</v>
      </c>
      <c r="J121" s="19">
        <v>27.77958333333333</v>
      </c>
    </row>
    <row r="122" spans="1:10" ht="89.25">
      <c r="A122" s="312"/>
      <c r="B122" s="10" t="s">
        <v>733</v>
      </c>
      <c r="C122" s="85">
        <v>2014</v>
      </c>
      <c r="D122" s="9">
        <v>85.4</v>
      </c>
      <c r="E122" s="17">
        <v>0.03</v>
      </c>
      <c r="F122" s="31">
        <v>2.5620000000000003</v>
      </c>
      <c r="G122" s="19">
        <v>82.83800000000001</v>
      </c>
      <c r="H122" s="17">
        <v>0.02</v>
      </c>
      <c r="I122" s="18">
        <v>1.7080000000000002</v>
      </c>
      <c r="J122" s="19">
        <v>81.13000000000001</v>
      </c>
    </row>
    <row r="123" spans="1:10" ht="76.5">
      <c r="A123" s="312"/>
      <c r="B123" s="10" t="s">
        <v>2226</v>
      </c>
      <c r="C123" s="85">
        <v>2015</v>
      </c>
      <c r="D123" s="9">
        <v>54</v>
      </c>
      <c r="E123" s="17">
        <v>0.03</v>
      </c>
      <c r="F123" s="31">
        <v>0</v>
      </c>
      <c r="G123" s="19">
        <v>54</v>
      </c>
      <c r="H123" s="17">
        <v>0.02</v>
      </c>
      <c r="I123" s="18">
        <v>1.08</v>
      </c>
      <c r="J123" s="19">
        <v>52.92</v>
      </c>
    </row>
    <row r="124" spans="1:10" ht="51">
      <c r="A124" s="312"/>
      <c r="B124" s="10" t="s">
        <v>2227</v>
      </c>
      <c r="C124" s="85">
        <v>2015</v>
      </c>
      <c r="D124" s="9">
        <v>416.6666666666667</v>
      </c>
      <c r="E124" s="17">
        <v>0.03</v>
      </c>
      <c r="F124" s="31">
        <v>0</v>
      </c>
      <c r="G124" s="19">
        <v>416.6666666666667</v>
      </c>
      <c r="H124" s="17">
        <v>0.02</v>
      </c>
      <c r="I124" s="18">
        <v>8.333333333333334</v>
      </c>
      <c r="J124" s="19">
        <v>408.33333333333337</v>
      </c>
    </row>
    <row r="125" spans="1:10" ht="12.75">
      <c r="A125" s="312"/>
      <c r="B125" s="314" t="s">
        <v>610</v>
      </c>
      <c r="C125" s="314"/>
      <c r="D125" s="30">
        <v>80822.93500000001</v>
      </c>
      <c r="E125" s="29"/>
      <c r="F125" s="30">
        <v>23982.2847</v>
      </c>
      <c r="G125" s="30">
        <v>56840.65030000002</v>
      </c>
      <c r="H125" s="24"/>
      <c r="I125" s="30">
        <v>1616.4586999999997</v>
      </c>
      <c r="J125" s="30">
        <v>55224.19159999998</v>
      </c>
    </row>
    <row r="126" spans="1:10" ht="12.75">
      <c r="A126" s="311"/>
      <c r="B126" s="311"/>
      <c r="C126" s="311"/>
      <c r="D126" s="311"/>
      <c r="E126" s="311"/>
      <c r="F126" s="311"/>
      <c r="G126" s="311"/>
      <c r="H126" s="311"/>
      <c r="I126" s="311"/>
      <c r="J126" s="311"/>
    </row>
    <row r="127" spans="1:10" ht="12.75">
      <c r="A127" s="312" t="s">
        <v>611</v>
      </c>
      <c r="B127" s="310" t="s">
        <v>612</v>
      </c>
      <c r="C127" s="310"/>
      <c r="D127" s="28">
        <v>147586.53</v>
      </c>
      <c r="E127" s="17">
        <v>0.03</v>
      </c>
      <c r="F127" s="18">
        <v>22137.9795</v>
      </c>
      <c r="G127" s="19">
        <v>125448.5505</v>
      </c>
      <c r="H127" s="17">
        <v>0.03</v>
      </c>
      <c r="I127" s="18">
        <v>4427.5959</v>
      </c>
      <c r="J127" s="20">
        <v>121020.9546</v>
      </c>
    </row>
    <row r="128" spans="1:10" ht="12.75">
      <c r="A128" s="312"/>
      <c r="B128" s="310" t="s">
        <v>613</v>
      </c>
      <c r="C128" s="310"/>
      <c r="D128" s="28">
        <v>250265.22</v>
      </c>
      <c r="E128" s="29"/>
      <c r="F128" s="18">
        <v>222714.7917</v>
      </c>
      <c r="G128" s="19">
        <v>27550.428300000014</v>
      </c>
      <c r="H128" s="29"/>
      <c r="I128" s="18">
        <v>5005.3044</v>
      </c>
      <c r="J128" s="19">
        <v>22545.12390000002</v>
      </c>
    </row>
    <row r="129" spans="1:10" ht="12.75">
      <c r="A129" s="312"/>
      <c r="B129" s="310" t="s">
        <v>614</v>
      </c>
      <c r="C129" s="310"/>
      <c r="D129" s="28">
        <v>34566.06</v>
      </c>
      <c r="E129" s="29"/>
      <c r="F129" s="18">
        <v>15151.605599999999</v>
      </c>
      <c r="G129" s="19">
        <v>19414.4544</v>
      </c>
      <c r="H129" s="29"/>
      <c r="I129" s="18">
        <v>691.3212000000001</v>
      </c>
      <c r="J129" s="19">
        <v>18723.1332</v>
      </c>
    </row>
    <row r="130" spans="1:10" ht="12.75">
      <c r="A130" s="312"/>
      <c r="B130" s="310" t="s">
        <v>619</v>
      </c>
      <c r="C130" s="310"/>
      <c r="D130" s="28">
        <v>80822.93500000001</v>
      </c>
      <c r="E130" s="29"/>
      <c r="F130" s="28">
        <v>23982.2847</v>
      </c>
      <c r="G130" s="28">
        <v>56840.65030000002</v>
      </c>
      <c r="H130" s="29"/>
      <c r="I130" s="18">
        <v>1616.4586999999997</v>
      </c>
      <c r="J130" s="19">
        <v>55224.19159999998</v>
      </c>
    </row>
    <row r="131" spans="1:10" ht="12.75">
      <c r="A131" s="312"/>
      <c r="B131" s="310" t="s">
        <v>178</v>
      </c>
      <c r="C131" s="310"/>
      <c r="D131" s="29"/>
      <c r="E131" s="29"/>
      <c r="F131" s="29"/>
      <c r="G131" s="29"/>
      <c r="H131" s="18">
        <v>621.58</v>
      </c>
      <c r="I131" s="18">
        <v>0</v>
      </c>
      <c r="J131" s="19">
        <v>621.58</v>
      </c>
    </row>
    <row r="132" spans="1:10" ht="12.75">
      <c r="A132" s="312"/>
      <c r="B132" s="314" t="s">
        <v>584</v>
      </c>
      <c r="C132" s="314"/>
      <c r="D132" s="30">
        <v>513240.745</v>
      </c>
      <c r="E132" s="29"/>
      <c r="F132" s="30">
        <v>283986.66150000005</v>
      </c>
      <c r="G132" s="30">
        <v>229254.0835</v>
      </c>
      <c r="H132" s="30">
        <v>621.58</v>
      </c>
      <c r="I132" s="30">
        <v>11740.6802</v>
      </c>
      <c r="J132" s="30">
        <v>218134.9833</v>
      </c>
    </row>
    <row r="133" spans="1:9" ht="12.75">
      <c r="A133" s="33"/>
      <c r="B133" s="34"/>
      <c r="C133" s="34"/>
      <c r="D133" s="35"/>
      <c r="E133" s="35"/>
      <c r="F133" s="36"/>
      <c r="G133" s="36"/>
      <c r="H133" s="36"/>
      <c r="I133" s="36"/>
    </row>
    <row r="134" spans="1:10" ht="12.75">
      <c r="A134" s="313" t="s">
        <v>620</v>
      </c>
      <c r="B134" s="313"/>
      <c r="C134" s="313"/>
      <c r="D134" s="313"/>
      <c r="E134" s="313"/>
      <c r="F134" s="313"/>
      <c r="G134" s="313"/>
      <c r="H134" s="313"/>
      <c r="I134" s="313"/>
      <c r="J134" s="313"/>
    </row>
    <row r="135" spans="1:10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</row>
    <row r="136" spans="1:10" ht="12.7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</row>
    <row r="137" spans="1:10" ht="12.7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</row>
    <row r="138" spans="1:10" ht="12.7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</row>
    <row r="139" spans="1:10" ht="12.7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8"/>
    <mergeCell ref="B18:C18"/>
    <mergeCell ref="A1:J1"/>
    <mergeCell ref="A2:E2"/>
    <mergeCell ref="A3:J3"/>
    <mergeCell ref="A4:A10"/>
    <mergeCell ref="C4:J4"/>
    <mergeCell ref="C5:J5"/>
    <mergeCell ref="C6:J6"/>
    <mergeCell ref="C9:D9"/>
    <mergeCell ref="B129:C129"/>
    <mergeCell ref="B130:C130"/>
    <mergeCell ref="B131:C131"/>
    <mergeCell ref="A19:J19"/>
    <mergeCell ref="A20:A24"/>
    <mergeCell ref="B24:C24"/>
    <mergeCell ref="A25:J25"/>
    <mergeCell ref="A26:A37"/>
    <mergeCell ref="B37:C37"/>
    <mergeCell ref="B132:C132"/>
    <mergeCell ref="A134:J134"/>
    <mergeCell ref="A135:J139"/>
    <mergeCell ref="A38:J38"/>
    <mergeCell ref="A39:A125"/>
    <mergeCell ref="B125:C125"/>
    <mergeCell ref="A126:J126"/>
    <mergeCell ref="A127:A132"/>
    <mergeCell ref="B127:C127"/>
    <mergeCell ref="B128:C128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30">
      <selection activeCell="A39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2879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 t="s">
        <v>2353</v>
      </c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 t="s">
        <v>2880</v>
      </c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591</v>
      </c>
      <c r="C7" s="310" t="s">
        <v>2881</v>
      </c>
      <c r="D7" s="310"/>
      <c r="E7" s="310"/>
      <c r="F7" s="310"/>
      <c r="G7" s="310"/>
      <c r="H7" s="310"/>
      <c r="I7" s="310"/>
      <c r="J7" s="310"/>
    </row>
    <row r="8" spans="1:10" ht="12.75">
      <c r="A8" s="312"/>
      <c r="B8" s="12" t="s">
        <v>592</v>
      </c>
      <c r="C8" s="316"/>
      <c r="D8" s="316"/>
      <c r="E8" s="13" t="s">
        <v>593</v>
      </c>
      <c r="F8" s="310"/>
      <c r="G8" s="310"/>
      <c r="H8" s="310"/>
      <c r="I8" s="310"/>
      <c r="J8" s="310"/>
    </row>
    <row r="9" spans="1:10" ht="12.75">
      <c r="A9" s="312"/>
      <c r="B9" s="12" t="s">
        <v>594</v>
      </c>
      <c r="C9" s="316"/>
      <c r="D9" s="316"/>
      <c r="E9" s="13" t="s">
        <v>595</v>
      </c>
      <c r="F9" s="14"/>
      <c r="G9" s="14" t="s">
        <v>616</v>
      </c>
      <c r="H9" s="14"/>
      <c r="I9" s="14" t="s">
        <v>600</v>
      </c>
      <c r="J9" s="15"/>
    </row>
    <row r="10" spans="1:10" ht="12.75">
      <c r="A10" s="312"/>
      <c r="B10" s="12" t="s">
        <v>596</v>
      </c>
      <c r="C10" s="316"/>
      <c r="D10" s="316"/>
      <c r="E10" s="13" t="s">
        <v>597</v>
      </c>
      <c r="F10" s="310"/>
      <c r="G10" s="310"/>
      <c r="H10" s="310"/>
      <c r="I10" s="310"/>
      <c r="J10" s="310"/>
    </row>
    <row r="11" spans="1:10" ht="12.75">
      <c r="A11" s="312"/>
      <c r="B11" s="314" t="s">
        <v>617</v>
      </c>
      <c r="C11" s="314"/>
      <c r="D11" s="314"/>
      <c r="E11" s="314"/>
      <c r="F11" s="315">
        <v>0</v>
      </c>
      <c r="G11" s="315"/>
      <c r="H11" s="315"/>
      <c r="I11" s="315"/>
      <c r="J11" s="315"/>
    </row>
    <row r="12" spans="1:10" ht="12.75">
      <c r="A12" s="311"/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10" ht="12.75">
      <c r="A13" s="317" t="s">
        <v>598</v>
      </c>
      <c r="B13" s="63" t="s">
        <v>599</v>
      </c>
      <c r="C13" s="63" t="s">
        <v>600</v>
      </c>
      <c r="D13" s="63" t="s">
        <v>601</v>
      </c>
      <c r="E13" s="64" t="s">
        <v>602</v>
      </c>
      <c r="F13" s="64" t="s">
        <v>1142</v>
      </c>
      <c r="G13" s="64" t="s">
        <v>2916</v>
      </c>
      <c r="H13" s="64" t="s">
        <v>618</v>
      </c>
      <c r="I13" s="64" t="s">
        <v>1143</v>
      </c>
      <c r="J13" s="64" t="s">
        <v>2917</v>
      </c>
    </row>
    <row r="14" spans="1:10" ht="23.25">
      <c r="A14" s="317"/>
      <c r="B14" s="268" t="s">
        <v>2086</v>
      </c>
      <c r="C14" s="12">
        <v>1987</v>
      </c>
      <c r="D14" s="16">
        <v>9612.66</v>
      </c>
      <c r="E14" s="17">
        <v>0.03</v>
      </c>
      <c r="F14" s="18">
        <v>8074.634399999999</v>
      </c>
      <c r="G14" s="19">
        <v>1538.0256000000008</v>
      </c>
      <c r="H14" s="17">
        <v>0.02</v>
      </c>
      <c r="I14" s="18">
        <v>192.2532</v>
      </c>
      <c r="J14" s="20">
        <v>1345.7724000000007</v>
      </c>
    </row>
    <row r="15" spans="1:10" ht="34.5">
      <c r="A15" s="317"/>
      <c r="B15" s="268" t="s">
        <v>2087</v>
      </c>
      <c r="C15" s="12">
        <v>1989</v>
      </c>
      <c r="D15" s="16">
        <v>4605.94</v>
      </c>
      <c r="E15" s="17">
        <v>0.03</v>
      </c>
      <c r="F15" s="18">
        <v>3592.6331999999993</v>
      </c>
      <c r="G15" s="19">
        <v>1013.3068000000003</v>
      </c>
      <c r="H15" s="17">
        <v>0.02</v>
      </c>
      <c r="I15" s="18">
        <v>92.1188</v>
      </c>
      <c r="J15" s="20">
        <v>921.1880000000003</v>
      </c>
    </row>
    <row r="16" spans="1:10" ht="34.5">
      <c r="A16" s="317"/>
      <c r="B16" s="268" t="s">
        <v>2088</v>
      </c>
      <c r="C16" s="12">
        <v>1994</v>
      </c>
      <c r="D16" s="16">
        <v>5164.57</v>
      </c>
      <c r="E16" s="17">
        <v>0.03</v>
      </c>
      <c r="F16" s="18">
        <v>3253.6791</v>
      </c>
      <c r="G16" s="19">
        <v>1910.8908999999999</v>
      </c>
      <c r="H16" s="17">
        <v>0.02</v>
      </c>
      <c r="I16" s="18">
        <v>103.2914</v>
      </c>
      <c r="J16" s="20">
        <v>1807.5994999999998</v>
      </c>
    </row>
    <row r="17" spans="1:10" ht="25.5">
      <c r="A17" s="317"/>
      <c r="B17" s="270" t="s">
        <v>424</v>
      </c>
      <c r="C17" s="12">
        <v>1995</v>
      </c>
      <c r="D17" s="16">
        <v>31374.54</v>
      </c>
      <c r="E17" s="17">
        <v>0.03</v>
      </c>
      <c r="F17" s="18">
        <v>18824.724000000002</v>
      </c>
      <c r="G17" s="19">
        <v>12549.815999999999</v>
      </c>
      <c r="H17" s="17">
        <v>0.02</v>
      </c>
      <c r="I17" s="18">
        <v>627.4908</v>
      </c>
      <c r="J17" s="20">
        <v>11922.3252</v>
      </c>
    </row>
    <row r="18" spans="1:10" ht="12.75">
      <c r="A18" s="318"/>
      <c r="B18" s="304" t="s">
        <v>603</v>
      </c>
      <c r="C18" s="305"/>
      <c r="D18" s="23">
        <v>50757.71</v>
      </c>
      <c r="E18" s="24"/>
      <c r="F18" s="23">
        <v>33745.6707</v>
      </c>
      <c r="G18" s="23">
        <v>17012.0393</v>
      </c>
      <c r="H18" s="24"/>
      <c r="I18" s="23">
        <v>1015.1542</v>
      </c>
      <c r="J18" s="23">
        <v>15996.8851</v>
      </c>
    </row>
    <row r="19" spans="1:10" ht="12.75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>
      <c r="A20" s="317" t="s">
        <v>604</v>
      </c>
      <c r="B20" s="63" t="s">
        <v>605</v>
      </c>
      <c r="C20" s="63" t="s">
        <v>600</v>
      </c>
      <c r="D20" s="63" t="s">
        <v>606</v>
      </c>
      <c r="E20" s="64" t="s">
        <v>602</v>
      </c>
      <c r="F20" s="64" t="s">
        <v>1142</v>
      </c>
      <c r="G20" s="64" t="s">
        <v>2916</v>
      </c>
      <c r="H20" s="64" t="s">
        <v>618</v>
      </c>
      <c r="I20" s="64" t="s">
        <v>1143</v>
      </c>
      <c r="J20" s="64" t="s">
        <v>2917</v>
      </c>
    </row>
    <row r="21" spans="1:10" ht="34.5">
      <c r="A21" s="317"/>
      <c r="B21" s="268" t="s">
        <v>2089</v>
      </c>
      <c r="C21" s="12">
        <v>1999</v>
      </c>
      <c r="D21" s="16">
        <v>13247.26</v>
      </c>
      <c r="E21" s="17">
        <v>0.03</v>
      </c>
      <c r="F21" s="18">
        <v>6358.6848</v>
      </c>
      <c r="G21" s="19">
        <v>6888.5752</v>
      </c>
      <c r="H21" s="17">
        <v>0.02</v>
      </c>
      <c r="I21" s="18">
        <v>264.9452</v>
      </c>
      <c r="J21" s="20">
        <v>6623.63</v>
      </c>
    </row>
    <row r="22" spans="1:10" ht="34.5">
      <c r="A22" s="317"/>
      <c r="B22" s="268" t="s">
        <v>2090</v>
      </c>
      <c r="C22" s="12">
        <v>2001</v>
      </c>
      <c r="D22" s="16">
        <v>15952.96</v>
      </c>
      <c r="E22" s="17">
        <v>0.03</v>
      </c>
      <c r="F22" s="18">
        <v>6700.2432</v>
      </c>
      <c r="G22" s="19">
        <v>9252.716799999998</v>
      </c>
      <c r="H22" s="17">
        <v>0.02</v>
      </c>
      <c r="I22" s="18">
        <v>319.0592</v>
      </c>
      <c r="J22" s="20">
        <v>8933.657599999999</v>
      </c>
    </row>
    <row r="23" spans="1:10" ht="34.5">
      <c r="A23" s="317"/>
      <c r="B23" s="268" t="s">
        <v>2091</v>
      </c>
      <c r="C23" s="12">
        <v>2002</v>
      </c>
      <c r="D23" s="16">
        <v>5365.84</v>
      </c>
      <c r="E23" s="17">
        <v>0.03</v>
      </c>
      <c r="F23" s="18">
        <v>2092.6776</v>
      </c>
      <c r="G23" s="19">
        <v>3273.1624</v>
      </c>
      <c r="H23" s="17">
        <v>0.02</v>
      </c>
      <c r="I23" s="18">
        <v>107.3168</v>
      </c>
      <c r="J23" s="20">
        <v>3165.8456</v>
      </c>
    </row>
    <row r="24" spans="1:10" ht="12.75">
      <c r="A24" s="317"/>
      <c r="B24" s="319" t="s">
        <v>607</v>
      </c>
      <c r="C24" s="320"/>
      <c r="D24" s="82">
        <v>34566.06</v>
      </c>
      <c r="E24" s="83"/>
      <c r="F24" s="82">
        <v>15151.605599999999</v>
      </c>
      <c r="G24" s="82">
        <v>19414.4544</v>
      </c>
      <c r="H24" s="83"/>
      <c r="I24" s="82">
        <v>691.3212000000001</v>
      </c>
      <c r="J24" s="82">
        <v>18723.1332</v>
      </c>
    </row>
    <row r="25" spans="1:10" ht="12.75">
      <c r="A25" s="306"/>
      <c r="B25" s="307"/>
      <c r="C25" s="307"/>
      <c r="D25" s="307"/>
      <c r="E25" s="307"/>
      <c r="F25" s="307"/>
      <c r="G25" s="307"/>
      <c r="H25" s="307"/>
      <c r="I25" s="307"/>
      <c r="J25" s="308"/>
    </row>
    <row r="26" spans="1:10" ht="12.75">
      <c r="A26" s="317" t="s">
        <v>175</v>
      </c>
      <c r="B26" s="63" t="s">
        <v>608</v>
      </c>
      <c r="C26" s="63" t="s">
        <v>600</v>
      </c>
      <c r="D26" s="63" t="s">
        <v>583</v>
      </c>
      <c r="E26" s="64" t="s">
        <v>602</v>
      </c>
      <c r="F26" s="64" t="s">
        <v>1142</v>
      </c>
      <c r="G26" s="64" t="s">
        <v>2916</v>
      </c>
      <c r="H26" s="64" t="s">
        <v>618</v>
      </c>
      <c r="I26" s="64" t="s">
        <v>1143</v>
      </c>
      <c r="J26" s="64" t="s">
        <v>2917</v>
      </c>
    </row>
    <row r="27" spans="1:11" ht="40.5">
      <c r="A27" s="317"/>
      <c r="B27" s="26" t="s">
        <v>2228</v>
      </c>
      <c r="C27" s="27">
        <v>2016</v>
      </c>
      <c r="D27" s="28">
        <v>28.326666666666668</v>
      </c>
      <c r="E27" s="29"/>
      <c r="F27" s="29"/>
      <c r="G27" s="29"/>
      <c r="H27" s="17">
        <v>0</v>
      </c>
      <c r="I27" s="18">
        <v>0</v>
      </c>
      <c r="J27" s="20">
        <v>28.326666666666668</v>
      </c>
      <c r="K27" s="144"/>
    </row>
    <row r="28" spans="1:11" ht="67.5">
      <c r="A28" s="317"/>
      <c r="B28" s="26" t="s">
        <v>2229</v>
      </c>
      <c r="C28" s="27">
        <v>2016</v>
      </c>
      <c r="D28" s="28">
        <v>75.835</v>
      </c>
      <c r="E28" s="29"/>
      <c r="F28" s="29"/>
      <c r="G28" s="29"/>
      <c r="H28" s="17">
        <v>0</v>
      </c>
      <c r="I28" s="18">
        <v>0</v>
      </c>
      <c r="J28" s="20">
        <v>75.835</v>
      </c>
      <c r="K28" s="144"/>
    </row>
    <row r="29" spans="1:11" ht="27">
      <c r="A29" s="317"/>
      <c r="B29" s="26" t="s">
        <v>2230</v>
      </c>
      <c r="C29" s="27">
        <v>2016</v>
      </c>
      <c r="D29" s="28">
        <v>5.6816666666666675</v>
      </c>
      <c r="E29" s="29"/>
      <c r="F29" s="29"/>
      <c r="G29" s="29"/>
      <c r="H29" s="17">
        <v>0</v>
      </c>
      <c r="I29" s="18">
        <v>0</v>
      </c>
      <c r="J29" s="20">
        <v>5.6816666666666675</v>
      </c>
      <c r="K29" s="144"/>
    </row>
    <row r="30" spans="1:11" ht="40.5">
      <c r="A30" s="317"/>
      <c r="B30" s="26" t="s">
        <v>2231</v>
      </c>
      <c r="C30" s="27">
        <v>2016</v>
      </c>
      <c r="D30" s="28">
        <v>4.735</v>
      </c>
      <c r="E30" s="29"/>
      <c r="F30" s="29"/>
      <c r="G30" s="29"/>
      <c r="H30" s="17">
        <v>0</v>
      </c>
      <c r="I30" s="18">
        <v>0</v>
      </c>
      <c r="J30" s="20">
        <v>4.735</v>
      </c>
      <c r="K30" s="144"/>
    </row>
    <row r="31" spans="1:11" ht="27">
      <c r="A31" s="317"/>
      <c r="B31" s="26" t="s">
        <v>2232</v>
      </c>
      <c r="C31" s="27">
        <v>2016</v>
      </c>
      <c r="D31" s="28">
        <v>36.6</v>
      </c>
      <c r="E31" s="29"/>
      <c r="F31" s="29"/>
      <c r="G31" s="29"/>
      <c r="H31" s="17">
        <v>0</v>
      </c>
      <c r="I31" s="18">
        <v>0</v>
      </c>
      <c r="J31" s="20">
        <v>36.6</v>
      </c>
      <c r="K31" s="144"/>
    </row>
    <row r="32" spans="1:11" ht="40.5">
      <c r="A32" s="317"/>
      <c r="B32" s="26" t="s">
        <v>2233</v>
      </c>
      <c r="C32" s="27">
        <v>2016</v>
      </c>
      <c r="D32" s="28">
        <v>41.48</v>
      </c>
      <c r="E32" s="29"/>
      <c r="F32" s="29"/>
      <c r="G32" s="29"/>
      <c r="H32" s="17">
        <v>0</v>
      </c>
      <c r="I32" s="18">
        <v>0</v>
      </c>
      <c r="J32" s="20">
        <v>41.48</v>
      </c>
      <c r="K32" s="144"/>
    </row>
    <row r="33" spans="1:11" ht="40.5">
      <c r="A33" s="317"/>
      <c r="B33" s="26" t="s">
        <v>2234</v>
      </c>
      <c r="C33" s="27">
        <v>2016</v>
      </c>
      <c r="D33" s="28">
        <v>39.65</v>
      </c>
      <c r="E33" s="29"/>
      <c r="F33" s="29"/>
      <c r="G33" s="29"/>
      <c r="H33" s="17">
        <v>0</v>
      </c>
      <c r="I33" s="18">
        <v>0</v>
      </c>
      <c r="J33" s="20">
        <v>39.65</v>
      </c>
      <c r="K33" s="144"/>
    </row>
    <row r="34" spans="1:11" ht="27">
      <c r="A34" s="317"/>
      <c r="B34" s="26" t="s">
        <v>2235</v>
      </c>
      <c r="C34" s="27">
        <v>2016</v>
      </c>
      <c r="D34" s="28">
        <v>37.61666666666667</v>
      </c>
      <c r="E34" s="29"/>
      <c r="F34" s="29"/>
      <c r="G34" s="29"/>
      <c r="H34" s="17">
        <v>0</v>
      </c>
      <c r="I34" s="18">
        <v>0</v>
      </c>
      <c r="J34" s="20">
        <v>37.61666666666667</v>
      </c>
      <c r="K34" s="144"/>
    </row>
    <row r="35" spans="1:11" ht="40.5">
      <c r="A35" s="317"/>
      <c r="B35" s="26" t="s">
        <v>2236</v>
      </c>
      <c r="C35" s="27">
        <v>2016</v>
      </c>
      <c r="D35" s="28">
        <v>300.3233333333333</v>
      </c>
      <c r="E35" s="29"/>
      <c r="F35" s="29"/>
      <c r="G35" s="29"/>
      <c r="H35" s="17">
        <v>0</v>
      </c>
      <c r="I35" s="18">
        <v>0</v>
      </c>
      <c r="J35" s="20">
        <v>300.3233333333333</v>
      </c>
      <c r="K35" s="144"/>
    </row>
    <row r="36" spans="1:11" ht="27">
      <c r="A36" s="317"/>
      <c r="B36" s="26" t="s">
        <v>2237</v>
      </c>
      <c r="C36" s="27">
        <v>2016</v>
      </c>
      <c r="D36" s="28">
        <v>51.33166666666667</v>
      </c>
      <c r="E36" s="29"/>
      <c r="F36" s="29"/>
      <c r="G36" s="29"/>
      <c r="H36" s="17">
        <v>0</v>
      </c>
      <c r="I36" s="18">
        <v>0</v>
      </c>
      <c r="J36" s="20">
        <v>51.33166666666667</v>
      </c>
      <c r="K36" s="144"/>
    </row>
    <row r="37" spans="1:10" ht="12.75">
      <c r="A37" s="318"/>
      <c r="B37" s="304" t="s">
        <v>177</v>
      </c>
      <c r="C37" s="305"/>
      <c r="D37" s="30">
        <v>621.58</v>
      </c>
      <c r="E37" s="29"/>
      <c r="F37" s="29"/>
      <c r="G37" s="29"/>
      <c r="H37" s="24"/>
      <c r="I37" s="30">
        <v>0</v>
      </c>
      <c r="J37" s="30">
        <v>621.58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609</v>
      </c>
      <c r="B39" s="81" t="s">
        <v>608</v>
      </c>
      <c r="C39" s="81" t="s">
        <v>600</v>
      </c>
      <c r="D39" s="81" t="s">
        <v>583</v>
      </c>
      <c r="E39" s="84" t="s">
        <v>602</v>
      </c>
      <c r="F39" s="84" t="s">
        <v>1142</v>
      </c>
      <c r="G39" s="84" t="s">
        <v>2916</v>
      </c>
      <c r="H39" s="84" t="s">
        <v>618</v>
      </c>
      <c r="I39" s="84" t="s">
        <v>1143</v>
      </c>
      <c r="J39" s="84" t="s">
        <v>2917</v>
      </c>
    </row>
    <row r="40" spans="1:10" ht="12.75">
      <c r="A40" s="312"/>
      <c r="B40" s="10" t="s">
        <v>1095</v>
      </c>
      <c r="C40" s="85">
        <v>2003</v>
      </c>
      <c r="D40" s="9">
        <v>1300</v>
      </c>
      <c r="E40" s="17">
        <v>0.03</v>
      </c>
      <c r="F40" s="31">
        <v>468</v>
      </c>
      <c r="G40" s="19">
        <v>832</v>
      </c>
      <c r="H40" s="17">
        <v>0.02</v>
      </c>
      <c r="I40" s="18">
        <v>26</v>
      </c>
      <c r="J40" s="19">
        <v>806</v>
      </c>
    </row>
    <row r="41" spans="1:10" ht="38.25">
      <c r="A41" s="312"/>
      <c r="B41" s="10" t="s">
        <v>1189</v>
      </c>
      <c r="C41" s="85">
        <v>2003</v>
      </c>
      <c r="D41" s="9">
        <v>3501.67</v>
      </c>
      <c r="E41" s="17">
        <v>0.03</v>
      </c>
      <c r="F41" s="31">
        <v>1260.6012</v>
      </c>
      <c r="G41" s="19">
        <v>2241.0688</v>
      </c>
      <c r="H41" s="17">
        <v>0.02</v>
      </c>
      <c r="I41" s="18">
        <v>70.0334</v>
      </c>
      <c r="J41" s="19">
        <v>2171.0354</v>
      </c>
    </row>
    <row r="42" spans="1:10" s="86" customFormat="1" ht="63.75">
      <c r="A42" s="312"/>
      <c r="B42" s="10" t="s">
        <v>1196</v>
      </c>
      <c r="C42" s="85">
        <v>2003</v>
      </c>
      <c r="D42" s="9">
        <v>87.525</v>
      </c>
      <c r="E42" s="17">
        <v>0.03</v>
      </c>
      <c r="F42" s="31">
        <v>31.509000000000004</v>
      </c>
      <c r="G42" s="19">
        <v>56.016000000000005</v>
      </c>
      <c r="H42" s="17">
        <v>0.02</v>
      </c>
      <c r="I42" s="18">
        <v>1.7505000000000002</v>
      </c>
      <c r="J42" s="19">
        <v>54.2655</v>
      </c>
    </row>
    <row r="43" spans="1:10" ht="63.75">
      <c r="A43" s="312"/>
      <c r="B43" s="10" t="s">
        <v>1196</v>
      </c>
      <c r="C43" s="85">
        <v>2003</v>
      </c>
      <c r="D43" s="9">
        <v>370.85833333333335</v>
      </c>
      <c r="E43" s="17">
        <v>0.03</v>
      </c>
      <c r="F43" s="31">
        <v>133.50900000000001</v>
      </c>
      <c r="G43" s="19">
        <v>237.34933333333333</v>
      </c>
      <c r="H43" s="17">
        <v>0.02</v>
      </c>
      <c r="I43" s="18">
        <v>7.417166666666667</v>
      </c>
      <c r="J43" s="19">
        <v>229.93216666666666</v>
      </c>
    </row>
    <row r="44" spans="1:10" ht="63.75">
      <c r="A44" s="312"/>
      <c r="B44" s="10" t="s">
        <v>1196</v>
      </c>
      <c r="C44" s="85">
        <v>2003</v>
      </c>
      <c r="D44" s="9">
        <v>185.42666666666665</v>
      </c>
      <c r="E44" s="17">
        <v>0.03</v>
      </c>
      <c r="F44" s="31">
        <v>66.75359999999999</v>
      </c>
      <c r="G44" s="19">
        <v>118.67306666666666</v>
      </c>
      <c r="H44" s="17">
        <v>0.02</v>
      </c>
      <c r="I44" s="18">
        <v>3.708533333333333</v>
      </c>
      <c r="J44" s="19">
        <v>114.96453333333332</v>
      </c>
    </row>
    <row r="45" spans="1:10" ht="63.75">
      <c r="A45" s="312"/>
      <c r="B45" s="10" t="s">
        <v>1196</v>
      </c>
      <c r="C45" s="85">
        <v>2003</v>
      </c>
      <c r="D45" s="9">
        <v>652.7783333333333</v>
      </c>
      <c r="E45" s="17">
        <v>0.03</v>
      </c>
      <c r="F45" s="31">
        <v>235.0002</v>
      </c>
      <c r="G45" s="19">
        <v>417.7781333333333</v>
      </c>
      <c r="H45" s="17">
        <v>0.02</v>
      </c>
      <c r="I45" s="18">
        <v>13.055566666666666</v>
      </c>
      <c r="J45" s="19">
        <v>404.72256666666664</v>
      </c>
    </row>
    <row r="46" spans="1:10" ht="63.75">
      <c r="A46" s="312"/>
      <c r="B46" s="10" t="s">
        <v>1199</v>
      </c>
      <c r="C46" s="85">
        <v>2003</v>
      </c>
      <c r="D46" s="9">
        <v>339.72</v>
      </c>
      <c r="E46" s="17">
        <v>0.03</v>
      </c>
      <c r="F46" s="31">
        <v>122.2992</v>
      </c>
      <c r="G46" s="19">
        <v>217.42080000000004</v>
      </c>
      <c r="H46" s="17">
        <v>0.02</v>
      </c>
      <c r="I46" s="18">
        <v>6.7944</v>
      </c>
      <c r="J46" s="19">
        <v>210.62640000000005</v>
      </c>
    </row>
    <row r="47" spans="1:10" ht="51">
      <c r="A47" s="312"/>
      <c r="B47" s="10" t="s">
        <v>1096</v>
      </c>
      <c r="C47" s="85">
        <v>2004</v>
      </c>
      <c r="D47" s="9">
        <v>240</v>
      </c>
      <c r="E47" s="17">
        <v>0.03</v>
      </c>
      <c r="F47" s="31">
        <v>79.2</v>
      </c>
      <c r="G47" s="19">
        <v>160.8</v>
      </c>
      <c r="H47" s="17">
        <v>0.02</v>
      </c>
      <c r="I47" s="18">
        <v>4.8</v>
      </c>
      <c r="J47" s="19">
        <v>156</v>
      </c>
    </row>
    <row r="48" spans="1:10" ht="25.5">
      <c r="A48" s="312"/>
      <c r="B48" s="10" t="s">
        <v>1097</v>
      </c>
      <c r="C48" s="85">
        <v>2004</v>
      </c>
      <c r="D48" s="9">
        <v>720</v>
      </c>
      <c r="E48" s="17">
        <v>0.03</v>
      </c>
      <c r="F48" s="31">
        <v>237.6</v>
      </c>
      <c r="G48" s="19">
        <v>482.4</v>
      </c>
      <c r="H48" s="17">
        <v>0.02</v>
      </c>
      <c r="I48" s="18">
        <v>14.4</v>
      </c>
      <c r="J48" s="19">
        <v>468</v>
      </c>
    </row>
    <row r="49" spans="1:10" ht="38.25">
      <c r="A49" s="312"/>
      <c r="B49" s="10" t="s">
        <v>1098</v>
      </c>
      <c r="C49" s="85">
        <v>2004</v>
      </c>
      <c r="D49" s="9">
        <v>2427.3</v>
      </c>
      <c r="E49" s="17">
        <v>0.03</v>
      </c>
      <c r="F49" s="31">
        <v>801.009</v>
      </c>
      <c r="G49" s="19">
        <v>1626.2910000000002</v>
      </c>
      <c r="H49" s="17">
        <v>0.02</v>
      </c>
      <c r="I49" s="18">
        <v>48.54600000000001</v>
      </c>
      <c r="J49" s="19">
        <v>1577.7450000000001</v>
      </c>
    </row>
    <row r="50" spans="1:10" ht="38.25">
      <c r="A50" s="312"/>
      <c r="B50" s="10" t="s">
        <v>1099</v>
      </c>
      <c r="C50" s="85">
        <v>2004</v>
      </c>
      <c r="D50" s="9">
        <v>154.8</v>
      </c>
      <c r="E50" s="17">
        <v>0.03</v>
      </c>
      <c r="F50" s="31">
        <v>51.084</v>
      </c>
      <c r="G50" s="19">
        <v>103.71600000000001</v>
      </c>
      <c r="H50" s="17">
        <v>0.02</v>
      </c>
      <c r="I50" s="18">
        <v>3.096</v>
      </c>
      <c r="J50" s="19">
        <v>100.62</v>
      </c>
    </row>
    <row r="51" spans="1:10" ht="38.25">
      <c r="A51" s="312"/>
      <c r="B51" s="10" t="s">
        <v>1099</v>
      </c>
      <c r="C51" s="85">
        <v>2004</v>
      </c>
      <c r="D51" s="9">
        <v>32.11</v>
      </c>
      <c r="E51" s="17">
        <v>0.03</v>
      </c>
      <c r="F51" s="31">
        <v>10.5963</v>
      </c>
      <c r="G51" s="19">
        <v>21.5137</v>
      </c>
      <c r="H51" s="17">
        <v>0.02</v>
      </c>
      <c r="I51" s="18">
        <v>0.6422</v>
      </c>
      <c r="J51" s="19">
        <v>20.8715</v>
      </c>
    </row>
    <row r="52" spans="1:10" ht="25.5">
      <c r="A52" s="312"/>
      <c r="B52" s="10" t="s">
        <v>1100</v>
      </c>
      <c r="C52" s="85">
        <v>2004</v>
      </c>
      <c r="D52" s="9">
        <v>37.37</v>
      </c>
      <c r="E52" s="17">
        <v>0.03</v>
      </c>
      <c r="F52" s="31">
        <v>12.332099999999999</v>
      </c>
      <c r="G52" s="19">
        <v>25.0379</v>
      </c>
      <c r="H52" s="17">
        <v>0.02</v>
      </c>
      <c r="I52" s="18">
        <v>0.7474</v>
      </c>
      <c r="J52" s="19">
        <v>24.2905</v>
      </c>
    </row>
    <row r="53" spans="1:10" ht="25.5">
      <c r="A53" s="312"/>
      <c r="B53" s="10" t="s">
        <v>1101</v>
      </c>
      <c r="C53" s="85">
        <v>2004</v>
      </c>
      <c r="D53" s="9">
        <v>122.52</v>
      </c>
      <c r="E53" s="17">
        <v>0.03</v>
      </c>
      <c r="F53" s="31">
        <v>40.431599999999996</v>
      </c>
      <c r="G53" s="19">
        <v>82.08840000000001</v>
      </c>
      <c r="H53" s="17">
        <v>0.02</v>
      </c>
      <c r="I53" s="18">
        <v>2.4504</v>
      </c>
      <c r="J53" s="19">
        <v>79.638</v>
      </c>
    </row>
    <row r="54" spans="1:10" ht="38.25">
      <c r="A54" s="312"/>
      <c r="B54" s="10" t="s">
        <v>1102</v>
      </c>
      <c r="C54" s="85">
        <v>2004</v>
      </c>
      <c r="D54" s="9">
        <v>119.09</v>
      </c>
      <c r="E54" s="17">
        <v>0.03</v>
      </c>
      <c r="F54" s="31">
        <v>39.2997</v>
      </c>
      <c r="G54" s="19">
        <v>79.7903</v>
      </c>
      <c r="H54" s="17">
        <v>0.02</v>
      </c>
      <c r="I54" s="18">
        <v>2.3818</v>
      </c>
      <c r="J54" s="19">
        <v>77.4085</v>
      </c>
    </row>
    <row r="55" spans="1:10" ht="51">
      <c r="A55" s="312"/>
      <c r="B55" s="10" t="s">
        <v>1190</v>
      </c>
      <c r="C55" s="85">
        <v>2004</v>
      </c>
      <c r="D55" s="9">
        <v>1107</v>
      </c>
      <c r="E55" s="17">
        <v>0.03</v>
      </c>
      <c r="F55" s="31">
        <v>365.31</v>
      </c>
      <c r="G55" s="19">
        <v>741.69</v>
      </c>
      <c r="H55" s="17">
        <v>0.02</v>
      </c>
      <c r="I55" s="18">
        <v>22.14</v>
      </c>
      <c r="J55" s="19">
        <v>719.5500000000001</v>
      </c>
    </row>
    <row r="56" spans="1:10" ht="12.75">
      <c r="A56" s="312"/>
      <c r="B56" s="10" t="s">
        <v>1191</v>
      </c>
      <c r="C56" s="85">
        <v>2004</v>
      </c>
      <c r="D56" s="9">
        <v>108.91</v>
      </c>
      <c r="E56" s="17">
        <v>0.03</v>
      </c>
      <c r="F56" s="31">
        <v>35.9403</v>
      </c>
      <c r="G56" s="19">
        <v>72.96969999999999</v>
      </c>
      <c r="H56" s="17">
        <v>0.02</v>
      </c>
      <c r="I56" s="18">
        <v>2.1782</v>
      </c>
      <c r="J56" s="19">
        <v>70.79149999999998</v>
      </c>
    </row>
    <row r="57" spans="1:10" ht="51">
      <c r="A57" s="312"/>
      <c r="B57" s="10" t="s">
        <v>1192</v>
      </c>
      <c r="C57" s="85">
        <v>2004</v>
      </c>
      <c r="D57" s="9">
        <v>960</v>
      </c>
      <c r="E57" s="17">
        <v>0.03</v>
      </c>
      <c r="F57" s="31">
        <v>316.8</v>
      </c>
      <c r="G57" s="19">
        <v>643.2</v>
      </c>
      <c r="H57" s="17">
        <v>0.02</v>
      </c>
      <c r="I57" s="18">
        <v>19.2</v>
      </c>
      <c r="J57" s="19">
        <v>624</v>
      </c>
    </row>
    <row r="58" spans="1:10" ht="63.75">
      <c r="A58" s="312"/>
      <c r="B58" s="10" t="s">
        <v>1193</v>
      </c>
      <c r="C58" s="85">
        <v>2004</v>
      </c>
      <c r="D58" s="9">
        <v>3162</v>
      </c>
      <c r="E58" s="17">
        <v>0.03</v>
      </c>
      <c r="F58" s="31">
        <v>1043.46</v>
      </c>
      <c r="G58" s="19">
        <v>2118.54</v>
      </c>
      <c r="H58" s="17">
        <v>0.02</v>
      </c>
      <c r="I58" s="18">
        <v>63.24</v>
      </c>
      <c r="J58" s="19">
        <v>2055.3</v>
      </c>
    </row>
    <row r="59" spans="1:10" ht="38.25">
      <c r="A59" s="312"/>
      <c r="B59" s="10" t="s">
        <v>1194</v>
      </c>
      <c r="C59" s="85">
        <v>2004</v>
      </c>
      <c r="D59" s="9">
        <v>104</v>
      </c>
      <c r="E59" s="17">
        <v>0.03</v>
      </c>
      <c r="F59" s="31">
        <v>34.32</v>
      </c>
      <c r="G59" s="19">
        <v>69.68</v>
      </c>
      <c r="H59" s="17">
        <v>0.02</v>
      </c>
      <c r="I59" s="18">
        <v>2.08</v>
      </c>
      <c r="J59" s="19">
        <v>67.60000000000001</v>
      </c>
    </row>
    <row r="60" spans="1:10" ht="51">
      <c r="A60" s="312"/>
      <c r="B60" s="10" t="s">
        <v>1195</v>
      </c>
      <c r="C60" s="85">
        <v>2004</v>
      </c>
      <c r="D60" s="9">
        <v>180</v>
      </c>
      <c r="E60" s="17">
        <v>0.03</v>
      </c>
      <c r="F60" s="31">
        <v>59.4</v>
      </c>
      <c r="G60" s="19">
        <v>120.6</v>
      </c>
      <c r="H60" s="17">
        <v>0.02</v>
      </c>
      <c r="I60" s="18">
        <v>3.6</v>
      </c>
      <c r="J60" s="19">
        <v>117</v>
      </c>
    </row>
    <row r="61" spans="1:10" ht="25.5">
      <c r="A61" s="312"/>
      <c r="B61" s="10" t="s">
        <v>1206</v>
      </c>
      <c r="C61" s="85">
        <v>2005</v>
      </c>
      <c r="D61" s="9">
        <v>1199.75</v>
      </c>
      <c r="E61" s="17">
        <v>0.03</v>
      </c>
      <c r="F61" s="31">
        <v>359.925</v>
      </c>
      <c r="G61" s="19">
        <v>839.825</v>
      </c>
      <c r="H61" s="17">
        <v>0.02</v>
      </c>
      <c r="I61" s="18">
        <v>23.995</v>
      </c>
      <c r="J61" s="19">
        <v>815.83</v>
      </c>
    </row>
    <row r="62" spans="1:10" ht="140.25">
      <c r="A62" s="312"/>
      <c r="B62" s="10" t="s">
        <v>734</v>
      </c>
      <c r="C62" s="85">
        <v>2005</v>
      </c>
      <c r="D62" s="9">
        <v>1249</v>
      </c>
      <c r="E62" s="17">
        <v>0.03</v>
      </c>
      <c r="F62" s="31">
        <v>374.7</v>
      </c>
      <c r="G62" s="19">
        <v>874.3</v>
      </c>
      <c r="H62" s="17">
        <v>0.02</v>
      </c>
      <c r="I62" s="18">
        <v>24.98</v>
      </c>
      <c r="J62" s="19">
        <v>849.3199999999999</v>
      </c>
    </row>
    <row r="63" spans="1:10" ht="114.75">
      <c r="A63" s="312"/>
      <c r="B63" s="10" t="s">
        <v>2172</v>
      </c>
      <c r="C63" s="85">
        <v>2005</v>
      </c>
      <c r="D63" s="9">
        <v>160</v>
      </c>
      <c r="E63" s="17">
        <v>0.03</v>
      </c>
      <c r="F63" s="31">
        <v>48</v>
      </c>
      <c r="G63" s="19">
        <v>112</v>
      </c>
      <c r="H63" s="17">
        <v>0.02</v>
      </c>
      <c r="I63" s="18">
        <v>3.2</v>
      </c>
      <c r="J63" s="19">
        <v>108.8</v>
      </c>
    </row>
    <row r="64" spans="1:10" ht="76.5">
      <c r="A64" s="312"/>
      <c r="B64" s="10" t="s">
        <v>2173</v>
      </c>
      <c r="C64" s="85">
        <v>2005</v>
      </c>
      <c r="D64" s="9">
        <v>40</v>
      </c>
      <c r="E64" s="17">
        <v>0.03</v>
      </c>
      <c r="F64" s="31">
        <v>12</v>
      </c>
      <c r="G64" s="19">
        <v>28</v>
      </c>
      <c r="H64" s="17">
        <v>0.02</v>
      </c>
      <c r="I64" s="18">
        <v>0.8</v>
      </c>
      <c r="J64" s="19">
        <v>27.2</v>
      </c>
    </row>
    <row r="65" spans="1:10" ht="114.75">
      <c r="A65" s="312"/>
      <c r="B65" s="10" t="s">
        <v>2174</v>
      </c>
      <c r="C65" s="85">
        <v>2005</v>
      </c>
      <c r="D65" s="9">
        <v>264</v>
      </c>
      <c r="E65" s="17">
        <v>0.03</v>
      </c>
      <c r="F65" s="31">
        <v>79.2</v>
      </c>
      <c r="G65" s="19">
        <v>184.8</v>
      </c>
      <c r="H65" s="17">
        <v>0.02</v>
      </c>
      <c r="I65" s="18">
        <v>5.28</v>
      </c>
      <c r="J65" s="19">
        <v>179.52</v>
      </c>
    </row>
    <row r="66" spans="1:10" ht="51">
      <c r="A66" s="312"/>
      <c r="B66" s="10" t="s">
        <v>2175</v>
      </c>
      <c r="C66" s="85">
        <v>2005</v>
      </c>
      <c r="D66" s="9">
        <v>971.4816666666667</v>
      </c>
      <c r="E66" s="17">
        <v>0.03</v>
      </c>
      <c r="F66" s="31">
        <v>291.4445</v>
      </c>
      <c r="G66" s="19">
        <v>680.0371666666667</v>
      </c>
      <c r="H66" s="17">
        <v>0.02</v>
      </c>
      <c r="I66" s="18">
        <v>19.429633333333335</v>
      </c>
      <c r="J66" s="19">
        <v>660.6075333333334</v>
      </c>
    </row>
    <row r="67" spans="1:10" ht="76.5">
      <c r="A67" s="312"/>
      <c r="B67" s="10" t="s">
        <v>1197</v>
      </c>
      <c r="C67" s="85">
        <v>2006</v>
      </c>
      <c r="D67" s="9">
        <v>4113</v>
      </c>
      <c r="E67" s="17">
        <v>0.03</v>
      </c>
      <c r="F67" s="31">
        <v>1110.51</v>
      </c>
      <c r="G67" s="19">
        <v>3002.49</v>
      </c>
      <c r="H67" s="17">
        <v>0.02</v>
      </c>
      <c r="I67" s="18">
        <v>82.26</v>
      </c>
      <c r="J67" s="19">
        <v>2920.2299999999996</v>
      </c>
    </row>
    <row r="68" spans="1:10" ht="25.5">
      <c r="A68" s="312"/>
      <c r="B68" s="10" t="s">
        <v>1184</v>
      </c>
      <c r="C68" s="85">
        <v>2006</v>
      </c>
      <c r="D68" s="9">
        <v>216</v>
      </c>
      <c r="E68" s="17">
        <v>0.03</v>
      </c>
      <c r="F68" s="31">
        <v>58.32</v>
      </c>
      <c r="G68" s="19">
        <v>157.68</v>
      </c>
      <c r="H68" s="17">
        <v>0.02</v>
      </c>
      <c r="I68" s="18">
        <v>4.32</v>
      </c>
      <c r="J68" s="19">
        <v>153.36</v>
      </c>
    </row>
    <row r="69" spans="1:10" ht="25.5">
      <c r="A69" s="312"/>
      <c r="B69" s="10" t="s">
        <v>1865</v>
      </c>
      <c r="C69" s="85">
        <v>2006</v>
      </c>
      <c r="D69" s="9">
        <v>2684.4</v>
      </c>
      <c r="E69" s="17">
        <v>0.03</v>
      </c>
      <c r="F69" s="31">
        <v>724.788</v>
      </c>
      <c r="G69" s="19">
        <v>1959.612</v>
      </c>
      <c r="H69" s="17">
        <v>0.02</v>
      </c>
      <c r="I69" s="18">
        <v>53.688</v>
      </c>
      <c r="J69" s="19">
        <v>1905.924</v>
      </c>
    </row>
    <row r="70" spans="1:10" ht="38.25">
      <c r="A70" s="312"/>
      <c r="B70" s="10" t="s">
        <v>1844</v>
      </c>
      <c r="C70" s="85">
        <v>2006</v>
      </c>
      <c r="D70" s="9">
        <v>1033.2</v>
      </c>
      <c r="E70" s="17">
        <v>0.03</v>
      </c>
      <c r="F70" s="31">
        <v>278.964</v>
      </c>
      <c r="G70" s="19">
        <v>754.2360000000001</v>
      </c>
      <c r="H70" s="17">
        <v>0.02</v>
      </c>
      <c r="I70" s="18">
        <v>20.664</v>
      </c>
      <c r="J70" s="19">
        <v>733.5720000000001</v>
      </c>
    </row>
    <row r="71" spans="1:10" ht="25.5">
      <c r="A71" s="312"/>
      <c r="B71" s="10" t="s">
        <v>1845</v>
      </c>
      <c r="C71" s="85">
        <v>2006</v>
      </c>
      <c r="D71" s="9">
        <v>120</v>
      </c>
      <c r="E71" s="17">
        <v>0.03</v>
      </c>
      <c r="F71" s="31">
        <v>32.4</v>
      </c>
      <c r="G71" s="19">
        <v>87.6</v>
      </c>
      <c r="H71" s="17">
        <v>0.02</v>
      </c>
      <c r="I71" s="18">
        <v>2.4</v>
      </c>
      <c r="J71" s="19">
        <v>85.19999999999999</v>
      </c>
    </row>
    <row r="72" spans="1:10" ht="25.5">
      <c r="A72" s="312"/>
      <c r="B72" s="10" t="s">
        <v>1206</v>
      </c>
      <c r="C72" s="85">
        <v>2006</v>
      </c>
      <c r="D72" s="9">
        <v>55348.4</v>
      </c>
      <c r="E72" s="17">
        <v>0.03</v>
      </c>
      <c r="F72" s="31">
        <v>14944.068000000001</v>
      </c>
      <c r="G72" s="19">
        <v>40404.332</v>
      </c>
      <c r="H72" s="17">
        <v>0.02</v>
      </c>
      <c r="I72" s="18">
        <v>1106.968</v>
      </c>
      <c r="J72" s="19">
        <v>39297.364</v>
      </c>
    </row>
    <row r="73" spans="1:11" ht="25.5">
      <c r="A73" s="312"/>
      <c r="B73" s="10" t="s">
        <v>1862</v>
      </c>
      <c r="C73" s="85">
        <v>2006</v>
      </c>
      <c r="D73" s="9">
        <v>40</v>
      </c>
      <c r="E73" s="17">
        <v>0.03</v>
      </c>
      <c r="F73" s="31">
        <v>10.799999999999999</v>
      </c>
      <c r="G73" s="19">
        <v>29.200000000000003</v>
      </c>
      <c r="H73" s="17">
        <v>0.02</v>
      </c>
      <c r="I73" s="18">
        <v>0.8</v>
      </c>
      <c r="J73" s="19">
        <v>28.400000000000002</v>
      </c>
      <c r="K73" s="144"/>
    </row>
    <row r="74" spans="1:11" ht="63.75">
      <c r="A74" s="312"/>
      <c r="B74" s="10" t="s">
        <v>2176</v>
      </c>
      <c r="C74" s="85">
        <v>2006</v>
      </c>
      <c r="D74" s="9">
        <v>264.3</v>
      </c>
      <c r="E74" s="17">
        <v>0.03</v>
      </c>
      <c r="F74" s="31">
        <v>71.361</v>
      </c>
      <c r="G74" s="19">
        <v>192.93900000000002</v>
      </c>
      <c r="H74" s="17">
        <v>0.02</v>
      </c>
      <c r="I74" s="18">
        <v>5.2860000000000005</v>
      </c>
      <c r="J74" s="19">
        <v>187.65300000000002</v>
      </c>
      <c r="K74" s="144"/>
    </row>
    <row r="75" spans="1:11" ht="76.5">
      <c r="A75" s="312"/>
      <c r="B75" s="10" t="s">
        <v>2177</v>
      </c>
      <c r="C75" s="85">
        <v>2006</v>
      </c>
      <c r="D75" s="9">
        <v>424.9816666666666</v>
      </c>
      <c r="E75" s="17">
        <v>0.03</v>
      </c>
      <c r="F75" s="31">
        <v>114.74504999999998</v>
      </c>
      <c r="G75" s="19">
        <v>310.23661666666663</v>
      </c>
      <c r="H75" s="17">
        <v>0.02</v>
      </c>
      <c r="I75" s="18">
        <v>8.499633333333332</v>
      </c>
      <c r="J75" s="19">
        <v>301.7369833333333</v>
      </c>
      <c r="K75" s="144"/>
    </row>
    <row r="76" spans="1:11" ht="25.5">
      <c r="A76" s="312"/>
      <c r="B76" s="10" t="s">
        <v>2178</v>
      </c>
      <c r="C76" s="85">
        <v>2006</v>
      </c>
      <c r="D76" s="9">
        <v>74</v>
      </c>
      <c r="E76" s="17">
        <v>0.03</v>
      </c>
      <c r="F76" s="31">
        <v>19.98</v>
      </c>
      <c r="G76" s="19">
        <v>54.019999999999996</v>
      </c>
      <c r="H76" s="17">
        <v>0.02</v>
      </c>
      <c r="I76" s="18">
        <v>1.48</v>
      </c>
      <c r="J76" s="19">
        <v>52.54</v>
      </c>
      <c r="K76" s="144"/>
    </row>
    <row r="77" spans="1:10" ht="38.25">
      <c r="A77" s="312"/>
      <c r="B77" s="10" t="s">
        <v>2179</v>
      </c>
      <c r="C77" s="85">
        <v>2006</v>
      </c>
      <c r="D77" s="9">
        <v>123</v>
      </c>
      <c r="E77" s="17">
        <v>0.03</v>
      </c>
      <c r="F77" s="31">
        <v>33.21</v>
      </c>
      <c r="G77" s="19">
        <v>89.78999999999999</v>
      </c>
      <c r="H77" s="17">
        <v>0.02</v>
      </c>
      <c r="I77" s="18">
        <v>2.46</v>
      </c>
      <c r="J77" s="19">
        <v>87.33</v>
      </c>
    </row>
    <row r="78" spans="1:10" ht="51">
      <c r="A78" s="312"/>
      <c r="B78" s="10" t="s">
        <v>1846</v>
      </c>
      <c r="C78" s="85">
        <v>2007</v>
      </c>
      <c r="D78" s="9">
        <v>56715.18</v>
      </c>
      <c r="E78" s="17">
        <v>0.03</v>
      </c>
      <c r="F78" s="31">
        <v>13611.6432</v>
      </c>
      <c r="G78" s="19">
        <v>43103.5368</v>
      </c>
      <c r="H78" s="17">
        <v>0.02</v>
      </c>
      <c r="I78" s="18">
        <v>1134.3036</v>
      </c>
      <c r="J78" s="19">
        <v>41969.2332</v>
      </c>
    </row>
    <row r="79" spans="1:11" ht="38.25">
      <c r="A79" s="312"/>
      <c r="B79" s="10" t="s">
        <v>2180</v>
      </c>
      <c r="C79" s="85">
        <v>2007</v>
      </c>
      <c r="D79" s="9">
        <v>420</v>
      </c>
      <c r="E79" s="17">
        <v>0.03</v>
      </c>
      <c r="F79" s="31">
        <v>100.8</v>
      </c>
      <c r="G79" s="19">
        <v>319.2</v>
      </c>
      <c r="H79" s="17">
        <v>0.02</v>
      </c>
      <c r="I79" s="18">
        <v>8.4</v>
      </c>
      <c r="J79" s="19">
        <v>310.8</v>
      </c>
      <c r="K79" s="144"/>
    </row>
    <row r="80" spans="1:11" ht="51">
      <c r="A80" s="312"/>
      <c r="B80" s="10" t="s">
        <v>2181</v>
      </c>
      <c r="C80" s="85">
        <v>2007</v>
      </c>
      <c r="D80" s="9">
        <v>318</v>
      </c>
      <c r="E80" s="17">
        <v>0.03</v>
      </c>
      <c r="F80" s="31">
        <v>76.32</v>
      </c>
      <c r="G80" s="19">
        <v>241.68</v>
      </c>
      <c r="H80" s="17">
        <v>0.02</v>
      </c>
      <c r="I80" s="18">
        <v>6.36</v>
      </c>
      <c r="J80" s="19">
        <v>235.32</v>
      </c>
      <c r="K80" s="144"/>
    </row>
    <row r="81" spans="1:11" ht="38.25">
      <c r="A81" s="312"/>
      <c r="B81" s="10" t="s">
        <v>2182</v>
      </c>
      <c r="C81" s="85">
        <v>2007</v>
      </c>
      <c r="D81" s="9">
        <v>149.93</v>
      </c>
      <c r="E81" s="17">
        <v>0.03</v>
      </c>
      <c r="F81" s="31">
        <v>35.983200000000004</v>
      </c>
      <c r="G81" s="19">
        <v>113.9468</v>
      </c>
      <c r="H81" s="17">
        <v>0.02</v>
      </c>
      <c r="I81" s="18">
        <v>2.9986</v>
      </c>
      <c r="J81" s="19">
        <v>110.9482</v>
      </c>
      <c r="K81" s="144"/>
    </row>
    <row r="82" spans="1:11" ht="38.25">
      <c r="A82" s="312"/>
      <c r="B82" s="10" t="s">
        <v>2180</v>
      </c>
      <c r="C82" s="85">
        <v>2007</v>
      </c>
      <c r="D82" s="9">
        <v>353.50333333333333</v>
      </c>
      <c r="E82" s="17">
        <v>0.03</v>
      </c>
      <c r="F82" s="31">
        <v>84.8408</v>
      </c>
      <c r="G82" s="19">
        <v>268.66253333333333</v>
      </c>
      <c r="H82" s="17">
        <v>0.02</v>
      </c>
      <c r="I82" s="18">
        <v>7.0700666666666665</v>
      </c>
      <c r="J82" s="19">
        <v>261.59246666666667</v>
      </c>
      <c r="K82" s="144"/>
    </row>
    <row r="83" spans="1:11" ht="51">
      <c r="A83" s="312"/>
      <c r="B83" s="10" t="s">
        <v>2183</v>
      </c>
      <c r="C83" s="85">
        <v>2007</v>
      </c>
      <c r="D83" s="9">
        <v>180</v>
      </c>
      <c r="E83" s="17">
        <v>0.03</v>
      </c>
      <c r="F83" s="31">
        <v>43.199999999999996</v>
      </c>
      <c r="G83" s="19">
        <v>136.8</v>
      </c>
      <c r="H83" s="17">
        <v>0.02</v>
      </c>
      <c r="I83" s="18">
        <v>3.6</v>
      </c>
      <c r="J83" s="19">
        <v>133.20000000000002</v>
      </c>
      <c r="K83" s="144"/>
    </row>
    <row r="84" spans="1:11" ht="38.25">
      <c r="A84" s="312"/>
      <c r="B84" s="10" t="s">
        <v>2184</v>
      </c>
      <c r="C84" s="85">
        <v>2007</v>
      </c>
      <c r="D84" s="9">
        <v>200</v>
      </c>
      <c r="E84" s="17">
        <v>0.03</v>
      </c>
      <c r="F84" s="31">
        <v>48</v>
      </c>
      <c r="G84" s="19">
        <v>152</v>
      </c>
      <c r="H84" s="17">
        <v>0.02</v>
      </c>
      <c r="I84" s="18">
        <v>4</v>
      </c>
      <c r="J84" s="19">
        <v>148</v>
      </c>
      <c r="K84" s="144"/>
    </row>
    <row r="85" spans="1:11" ht="38.25">
      <c r="A85" s="312"/>
      <c r="B85" s="10" t="s">
        <v>2185</v>
      </c>
      <c r="C85" s="85">
        <v>2007</v>
      </c>
      <c r="D85" s="9">
        <v>145.6</v>
      </c>
      <c r="E85" s="17">
        <v>0.03</v>
      </c>
      <c r="F85" s="31">
        <v>34.943999999999996</v>
      </c>
      <c r="G85" s="19">
        <v>110.656</v>
      </c>
      <c r="H85" s="17">
        <v>0.02</v>
      </c>
      <c r="I85" s="18">
        <v>2.912</v>
      </c>
      <c r="J85" s="19">
        <v>107.744</v>
      </c>
      <c r="K85" s="144"/>
    </row>
    <row r="86" spans="1:11" ht="25.5">
      <c r="A86" s="312"/>
      <c r="B86" s="10" t="s">
        <v>2186</v>
      </c>
      <c r="C86" s="85">
        <v>2007</v>
      </c>
      <c r="D86" s="9">
        <v>29.3</v>
      </c>
      <c r="E86" s="17">
        <v>0.03</v>
      </c>
      <c r="F86" s="31">
        <v>7.032</v>
      </c>
      <c r="G86" s="19">
        <v>22.268</v>
      </c>
      <c r="H86" s="17">
        <v>0.02</v>
      </c>
      <c r="I86" s="18">
        <v>0.5860000000000001</v>
      </c>
      <c r="J86" s="19">
        <v>21.682000000000002</v>
      </c>
      <c r="K86" s="144"/>
    </row>
    <row r="87" spans="1:11" ht="38.25">
      <c r="A87" s="312"/>
      <c r="B87" s="10" t="s">
        <v>2187</v>
      </c>
      <c r="C87" s="85">
        <v>2007</v>
      </c>
      <c r="D87" s="9">
        <v>58.300000000000004</v>
      </c>
      <c r="E87" s="17">
        <v>0.03</v>
      </c>
      <c r="F87" s="31">
        <v>13.992</v>
      </c>
      <c r="G87" s="19">
        <v>44.30800000000001</v>
      </c>
      <c r="H87" s="17">
        <v>0.02</v>
      </c>
      <c r="I87" s="18">
        <v>1.1660000000000001</v>
      </c>
      <c r="J87" s="19">
        <v>43.14200000000001</v>
      </c>
      <c r="K87" s="144"/>
    </row>
    <row r="88" spans="1:11" ht="38.25">
      <c r="A88" s="312"/>
      <c r="B88" s="10" t="s">
        <v>2187</v>
      </c>
      <c r="C88" s="85">
        <v>2007</v>
      </c>
      <c r="D88" s="9">
        <v>104</v>
      </c>
      <c r="E88" s="17">
        <v>0.03</v>
      </c>
      <c r="F88" s="31">
        <v>24.96</v>
      </c>
      <c r="G88" s="19">
        <v>79.03999999999999</v>
      </c>
      <c r="H88" s="17">
        <v>0.02</v>
      </c>
      <c r="I88" s="18">
        <v>2.08</v>
      </c>
      <c r="J88" s="19">
        <v>76.96</v>
      </c>
      <c r="K88" s="144"/>
    </row>
    <row r="89" spans="1:11" ht="12.75">
      <c r="A89" s="312"/>
      <c r="B89" s="10" t="s">
        <v>1191</v>
      </c>
      <c r="C89" s="85">
        <v>2007</v>
      </c>
      <c r="D89" s="9">
        <v>41</v>
      </c>
      <c r="E89" s="17">
        <v>0.03</v>
      </c>
      <c r="F89" s="31">
        <v>9.84</v>
      </c>
      <c r="G89" s="19">
        <v>31.16</v>
      </c>
      <c r="H89" s="17">
        <v>0.02</v>
      </c>
      <c r="I89" s="18">
        <v>0.8200000000000001</v>
      </c>
      <c r="J89" s="19">
        <v>30.34</v>
      </c>
      <c r="K89" s="144"/>
    </row>
    <row r="90" spans="1:11" ht="12.75">
      <c r="A90" s="312"/>
      <c r="B90" s="10" t="s">
        <v>1191</v>
      </c>
      <c r="C90" s="85">
        <v>2007</v>
      </c>
      <c r="D90" s="9">
        <v>34</v>
      </c>
      <c r="E90" s="17">
        <v>0.03</v>
      </c>
      <c r="F90" s="31">
        <v>8.16</v>
      </c>
      <c r="G90" s="19">
        <v>25.84</v>
      </c>
      <c r="H90" s="17">
        <v>0.02</v>
      </c>
      <c r="I90" s="18">
        <v>0.68</v>
      </c>
      <c r="J90" s="19">
        <v>25.16</v>
      </c>
      <c r="K90" s="144"/>
    </row>
    <row r="91" spans="1:11" ht="63.75">
      <c r="A91" s="312"/>
      <c r="B91" s="10" t="s">
        <v>2188</v>
      </c>
      <c r="C91" s="85">
        <v>2007</v>
      </c>
      <c r="D91" s="9">
        <v>370.60999999999996</v>
      </c>
      <c r="E91" s="17">
        <v>0.03</v>
      </c>
      <c r="F91" s="31">
        <v>88.94639999999998</v>
      </c>
      <c r="G91" s="19">
        <v>281.6636</v>
      </c>
      <c r="H91" s="17">
        <v>0.02</v>
      </c>
      <c r="I91" s="18">
        <v>7.4121999999999995</v>
      </c>
      <c r="J91" s="19">
        <v>274.2514</v>
      </c>
      <c r="K91" s="144"/>
    </row>
    <row r="92" spans="1:11" ht="63.75">
      <c r="A92" s="312"/>
      <c r="B92" s="10" t="s">
        <v>2189</v>
      </c>
      <c r="C92" s="85">
        <v>2007</v>
      </c>
      <c r="D92" s="9">
        <v>155.90166666666667</v>
      </c>
      <c r="E92" s="17">
        <v>0.03</v>
      </c>
      <c r="F92" s="31">
        <v>37.4164</v>
      </c>
      <c r="G92" s="19">
        <v>118.48526666666666</v>
      </c>
      <c r="H92" s="17">
        <v>0.02</v>
      </c>
      <c r="I92" s="18">
        <v>3.1180333333333334</v>
      </c>
      <c r="J92" s="19">
        <v>115.36723333333333</v>
      </c>
      <c r="K92" s="144"/>
    </row>
    <row r="93" spans="1:11" ht="63.75">
      <c r="A93" s="312"/>
      <c r="B93" s="10" t="s">
        <v>2189</v>
      </c>
      <c r="C93" s="85">
        <v>2007</v>
      </c>
      <c r="D93" s="9">
        <v>81.39999999999999</v>
      </c>
      <c r="E93" s="17">
        <v>0.03</v>
      </c>
      <c r="F93" s="31">
        <v>19.535999999999998</v>
      </c>
      <c r="G93" s="19">
        <v>61.86399999999999</v>
      </c>
      <c r="H93" s="17">
        <v>0.02</v>
      </c>
      <c r="I93" s="18">
        <v>1.628</v>
      </c>
      <c r="J93" s="19">
        <v>60.23599999999999</v>
      </c>
      <c r="K93" s="144"/>
    </row>
    <row r="94" spans="1:11" ht="63.75">
      <c r="A94" s="312"/>
      <c r="B94" s="10" t="s">
        <v>2189</v>
      </c>
      <c r="C94" s="85">
        <v>2007</v>
      </c>
      <c r="D94" s="9">
        <v>178.5</v>
      </c>
      <c r="E94" s="17">
        <v>0.03</v>
      </c>
      <c r="F94" s="31">
        <v>42.839999999999996</v>
      </c>
      <c r="G94" s="19">
        <v>135.66</v>
      </c>
      <c r="H94" s="17">
        <v>0.02</v>
      </c>
      <c r="I94" s="18">
        <v>3.5700000000000003</v>
      </c>
      <c r="J94" s="19">
        <v>132.09</v>
      </c>
      <c r="K94" s="144"/>
    </row>
    <row r="95" spans="1:11" ht="25.5">
      <c r="A95" s="312"/>
      <c r="B95" s="10" t="s">
        <v>2190</v>
      </c>
      <c r="C95" s="85">
        <v>2007</v>
      </c>
      <c r="D95" s="9">
        <v>40</v>
      </c>
      <c r="E95" s="17">
        <v>0.03</v>
      </c>
      <c r="F95" s="31">
        <v>9.6</v>
      </c>
      <c r="G95" s="19">
        <v>30.4</v>
      </c>
      <c r="H95" s="17">
        <v>0.02</v>
      </c>
      <c r="I95" s="18">
        <v>0.8</v>
      </c>
      <c r="J95" s="19">
        <v>29.599999999999998</v>
      </c>
      <c r="K95" s="144"/>
    </row>
    <row r="96" spans="1:10" ht="38.25">
      <c r="A96" s="312"/>
      <c r="B96" s="10" t="s">
        <v>1847</v>
      </c>
      <c r="C96" s="85">
        <v>2008</v>
      </c>
      <c r="D96" s="9">
        <v>3009.86</v>
      </c>
      <c r="E96" s="17">
        <v>0.03</v>
      </c>
      <c r="F96" s="31">
        <v>632.0706</v>
      </c>
      <c r="G96" s="19">
        <v>2377.7894</v>
      </c>
      <c r="H96" s="17">
        <v>0.02</v>
      </c>
      <c r="I96" s="18">
        <v>60.1972</v>
      </c>
      <c r="J96" s="19">
        <v>2317.5922</v>
      </c>
    </row>
    <row r="97" spans="1:10" ht="127.5">
      <c r="A97" s="312"/>
      <c r="B97" s="10" t="s">
        <v>1848</v>
      </c>
      <c r="C97" s="85">
        <v>2008</v>
      </c>
      <c r="D97" s="9">
        <v>6693.26</v>
      </c>
      <c r="E97" s="17">
        <v>0.03</v>
      </c>
      <c r="F97" s="31">
        <v>1405.5846</v>
      </c>
      <c r="G97" s="19">
        <v>5287.6754</v>
      </c>
      <c r="H97" s="17">
        <v>0.02</v>
      </c>
      <c r="I97" s="18">
        <v>133.86520000000002</v>
      </c>
      <c r="J97" s="19">
        <v>5153.8102</v>
      </c>
    </row>
    <row r="98" spans="1:10" ht="38.25">
      <c r="A98" s="312"/>
      <c r="B98" s="10" t="s">
        <v>1849</v>
      </c>
      <c r="C98" s="85">
        <v>2008</v>
      </c>
      <c r="D98" s="9">
        <v>9706.39</v>
      </c>
      <c r="E98" s="17">
        <v>0.03</v>
      </c>
      <c r="F98" s="31">
        <v>2038.3419</v>
      </c>
      <c r="G98" s="19">
        <v>7668.0481</v>
      </c>
      <c r="H98" s="17">
        <v>0.02</v>
      </c>
      <c r="I98" s="18">
        <v>194.12779999999998</v>
      </c>
      <c r="J98" s="19">
        <v>7473.9203</v>
      </c>
    </row>
    <row r="99" spans="1:10" s="86" customFormat="1" ht="38.25">
      <c r="A99" s="312"/>
      <c r="B99" s="10" t="s">
        <v>1849</v>
      </c>
      <c r="C99" s="85">
        <v>2008</v>
      </c>
      <c r="D99" s="9">
        <v>19833.19</v>
      </c>
      <c r="E99" s="17">
        <v>0.03</v>
      </c>
      <c r="F99" s="31">
        <v>4164.969899999999</v>
      </c>
      <c r="G99" s="19">
        <v>15668.220099999999</v>
      </c>
      <c r="H99" s="17">
        <v>0.02</v>
      </c>
      <c r="I99" s="18">
        <v>396.6638</v>
      </c>
      <c r="J99" s="19">
        <v>15271.556299999998</v>
      </c>
    </row>
    <row r="100" spans="1:10" ht="25.5">
      <c r="A100" s="312"/>
      <c r="B100" s="10" t="s">
        <v>1206</v>
      </c>
      <c r="C100" s="85">
        <v>2008</v>
      </c>
      <c r="D100" s="9">
        <v>34396.35</v>
      </c>
      <c r="E100" s="17">
        <v>0.03</v>
      </c>
      <c r="F100" s="31">
        <v>7223.233499999999</v>
      </c>
      <c r="G100" s="19">
        <v>27173.1165</v>
      </c>
      <c r="H100" s="17">
        <v>0.02</v>
      </c>
      <c r="I100" s="18">
        <v>687.927</v>
      </c>
      <c r="J100" s="19">
        <v>26485.1895</v>
      </c>
    </row>
    <row r="101" spans="1:10" ht="38.25">
      <c r="A101" s="312"/>
      <c r="B101" s="10" t="s">
        <v>1850</v>
      </c>
      <c r="C101" s="85">
        <v>2008</v>
      </c>
      <c r="D101" s="9">
        <v>6600</v>
      </c>
      <c r="E101" s="17">
        <v>0.03</v>
      </c>
      <c r="F101" s="31">
        <v>1386</v>
      </c>
      <c r="G101" s="19">
        <v>5214</v>
      </c>
      <c r="H101" s="17">
        <v>0.02</v>
      </c>
      <c r="I101" s="18">
        <v>132</v>
      </c>
      <c r="J101" s="19">
        <v>5082</v>
      </c>
    </row>
    <row r="102" spans="1:10" ht="76.5">
      <c r="A102" s="312"/>
      <c r="B102" s="10" t="s">
        <v>2191</v>
      </c>
      <c r="C102" s="85">
        <v>2008</v>
      </c>
      <c r="D102" s="9">
        <v>416.6666666666667</v>
      </c>
      <c r="E102" s="17">
        <v>0.03</v>
      </c>
      <c r="F102" s="31">
        <v>87.5</v>
      </c>
      <c r="G102" s="19">
        <v>329.1666666666667</v>
      </c>
      <c r="H102" s="17">
        <v>0.02</v>
      </c>
      <c r="I102" s="18">
        <v>8.333333333333334</v>
      </c>
      <c r="J102" s="19">
        <v>320.83333333333337</v>
      </c>
    </row>
    <row r="103" spans="1:10" ht="51">
      <c r="A103" s="312"/>
      <c r="B103" s="10" t="s">
        <v>2192</v>
      </c>
      <c r="C103" s="85">
        <v>2008</v>
      </c>
      <c r="D103" s="9">
        <v>136.89666666666668</v>
      </c>
      <c r="E103" s="17">
        <v>0.03</v>
      </c>
      <c r="F103" s="31">
        <v>28.7483</v>
      </c>
      <c r="G103" s="19">
        <v>108.14836666666667</v>
      </c>
      <c r="H103" s="17">
        <v>0.02</v>
      </c>
      <c r="I103" s="18">
        <v>2.7379333333333338</v>
      </c>
      <c r="J103" s="19">
        <v>105.41043333333334</v>
      </c>
    </row>
    <row r="104" spans="1:10" ht="25.5">
      <c r="A104" s="312"/>
      <c r="B104" s="10" t="s">
        <v>2193</v>
      </c>
      <c r="C104" s="85">
        <v>2008</v>
      </c>
      <c r="D104" s="9">
        <v>1492.2033333333331</v>
      </c>
      <c r="E104" s="17">
        <v>0.03</v>
      </c>
      <c r="F104" s="31">
        <v>313.36269999999996</v>
      </c>
      <c r="G104" s="19">
        <v>1178.8406333333332</v>
      </c>
      <c r="H104" s="17">
        <v>0.02</v>
      </c>
      <c r="I104" s="18">
        <v>29.844066666666663</v>
      </c>
      <c r="J104" s="19">
        <v>1148.9965666666667</v>
      </c>
    </row>
    <row r="105" spans="1:10" ht="38.25">
      <c r="A105" s="312"/>
      <c r="B105" s="10" t="s">
        <v>2194</v>
      </c>
      <c r="C105" s="85">
        <v>2008</v>
      </c>
      <c r="D105" s="9">
        <v>115.11</v>
      </c>
      <c r="E105" s="17">
        <v>0.03</v>
      </c>
      <c r="F105" s="31">
        <v>24.173099999999998</v>
      </c>
      <c r="G105" s="19">
        <v>90.93690000000001</v>
      </c>
      <c r="H105" s="17">
        <v>0.02</v>
      </c>
      <c r="I105" s="18">
        <v>2.3022</v>
      </c>
      <c r="J105" s="19">
        <v>88.63470000000001</v>
      </c>
    </row>
    <row r="106" spans="1:10" ht="25.5">
      <c r="A106" s="312"/>
      <c r="B106" s="10" t="s">
        <v>2195</v>
      </c>
      <c r="C106" s="85">
        <v>2008</v>
      </c>
      <c r="D106" s="9">
        <v>781.46</v>
      </c>
      <c r="E106" s="17">
        <v>0.03</v>
      </c>
      <c r="F106" s="31">
        <v>164.10660000000001</v>
      </c>
      <c r="G106" s="19">
        <v>617.3534</v>
      </c>
      <c r="H106" s="17">
        <v>0.02</v>
      </c>
      <c r="I106" s="18">
        <v>15.6292</v>
      </c>
      <c r="J106" s="19">
        <v>601.7242</v>
      </c>
    </row>
    <row r="107" spans="1:10" ht="127.5">
      <c r="A107" s="312"/>
      <c r="B107" s="10" t="s">
        <v>2196</v>
      </c>
      <c r="C107" s="85">
        <v>2008</v>
      </c>
      <c r="D107" s="9">
        <v>1160</v>
      </c>
      <c r="E107" s="17">
        <v>0.03</v>
      </c>
      <c r="F107" s="31">
        <v>243.6</v>
      </c>
      <c r="G107" s="19">
        <v>916.4</v>
      </c>
      <c r="H107" s="17">
        <v>0.02</v>
      </c>
      <c r="I107" s="18">
        <v>23.2</v>
      </c>
      <c r="J107" s="19">
        <v>893.1999999999999</v>
      </c>
    </row>
    <row r="108" spans="1:10" ht="25.5">
      <c r="A108" s="312"/>
      <c r="B108" s="10" t="s">
        <v>724</v>
      </c>
      <c r="C108" s="85">
        <v>2009</v>
      </c>
      <c r="D108" s="9">
        <v>360</v>
      </c>
      <c r="E108" s="17">
        <v>0.03</v>
      </c>
      <c r="F108" s="31">
        <v>64.8</v>
      </c>
      <c r="G108" s="19">
        <v>295.2</v>
      </c>
      <c r="H108" s="17">
        <v>0.02</v>
      </c>
      <c r="I108" s="18">
        <v>7.2</v>
      </c>
      <c r="J108" s="19">
        <v>288</v>
      </c>
    </row>
    <row r="109" spans="1:11" ht="38.25">
      <c r="A109" s="312"/>
      <c r="B109" s="10" t="s">
        <v>2197</v>
      </c>
      <c r="C109" s="85">
        <v>2010</v>
      </c>
      <c r="D109" s="9">
        <v>50</v>
      </c>
      <c r="E109" s="17">
        <v>0.03</v>
      </c>
      <c r="F109" s="31">
        <v>7.5</v>
      </c>
      <c r="G109" s="19">
        <v>42.5</v>
      </c>
      <c r="H109" s="17">
        <v>0.02</v>
      </c>
      <c r="I109" s="18">
        <v>1</v>
      </c>
      <c r="J109" s="19">
        <v>41.5</v>
      </c>
      <c r="K109" s="144"/>
    </row>
    <row r="110" spans="1:11" ht="25.5">
      <c r="A110" s="312"/>
      <c r="B110" s="10" t="s">
        <v>2198</v>
      </c>
      <c r="C110" s="85">
        <v>2010</v>
      </c>
      <c r="D110" s="9">
        <v>3.6483333333333334</v>
      </c>
      <c r="E110" s="17">
        <v>0.03</v>
      </c>
      <c r="F110" s="31">
        <v>0.54725</v>
      </c>
      <c r="G110" s="19">
        <v>3.1010833333333334</v>
      </c>
      <c r="H110" s="17">
        <v>0.02</v>
      </c>
      <c r="I110" s="18">
        <v>0.07296666666666667</v>
      </c>
      <c r="J110" s="19">
        <v>3.0281166666666666</v>
      </c>
      <c r="K110" s="144"/>
    </row>
    <row r="111" spans="1:11" ht="38.25">
      <c r="A111" s="312"/>
      <c r="B111" s="10" t="s">
        <v>2199</v>
      </c>
      <c r="C111" s="85">
        <v>2010</v>
      </c>
      <c r="D111" s="9">
        <v>2.356666666666667</v>
      </c>
      <c r="E111" s="17">
        <v>0.03</v>
      </c>
      <c r="F111" s="31">
        <v>0.35350000000000004</v>
      </c>
      <c r="G111" s="19">
        <v>2.003166666666667</v>
      </c>
      <c r="H111" s="17">
        <v>0.02</v>
      </c>
      <c r="I111" s="18">
        <v>0.04713333333333334</v>
      </c>
      <c r="J111" s="19">
        <v>1.9560333333333337</v>
      </c>
      <c r="K111" s="144"/>
    </row>
    <row r="112" spans="1:11" ht="38.25">
      <c r="A112" s="312"/>
      <c r="B112" s="10" t="s">
        <v>2200</v>
      </c>
      <c r="C112" s="85">
        <v>2010</v>
      </c>
      <c r="D112" s="9">
        <v>224</v>
      </c>
      <c r="E112" s="17">
        <v>0.03</v>
      </c>
      <c r="F112" s="31">
        <v>33.6</v>
      </c>
      <c r="G112" s="19">
        <v>190.4</v>
      </c>
      <c r="H112" s="17">
        <v>0.02</v>
      </c>
      <c r="I112" s="18">
        <v>4.48</v>
      </c>
      <c r="J112" s="19">
        <v>185.92000000000002</v>
      </c>
      <c r="K112" s="144"/>
    </row>
    <row r="113" spans="1:11" ht="38.25">
      <c r="A113" s="312"/>
      <c r="B113" s="10" t="s">
        <v>2201</v>
      </c>
      <c r="C113" s="85">
        <v>2010</v>
      </c>
      <c r="D113" s="9">
        <v>81.39999999999999</v>
      </c>
      <c r="E113" s="17">
        <v>0.03</v>
      </c>
      <c r="F113" s="31">
        <v>12.209999999999997</v>
      </c>
      <c r="G113" s="19">
        <v>69.19</v>
      </c>
      <c r="H113" s="17">
        <v>0.02</v>
      </c>
      <c r="I113" s="18">
        <v>1.628</v>
      </c>
      <c r="J113" s="19">
        <v>67.562</v>
      </c>
      <c r="K113" s="144"/>
    </row>
    <row r="114" spans="1:10" ht="38.25">
      <c r="A114" s="312"/>
      <c r="B114" s="10" t="s">
        <v>2202</v>
      </c>
      <c r="C114" s="85">
        <v>2011</v>
      </c>
      <c r="D114" s="9">
        <v>120</v>
      </c>
      <c r="E114" s="17">
        <v>0.03</v>
      </c>
      <c r="F114" s="31">
        <v>14.399999999999999</v>
      </c>
      <c r="G114" s="19">
        <v>105.6</v>
      </c>
      <c r="H114" s="17">
        <v>0.02</v>
      </c>
      <c r="I114" s="18">
        <v>2.4</v>
      </c>
      <c r="J114" s="19">
        <v>103.19999999999999</v>
      </c>
    </row>
    <row r="115" spans="1:10" ht="38.25">
      <c r="A115" s="312"/>
      <c r="B115" s="10" t="s">
        <v>2203</v>
      </c>
      <c r="C115" s="85">
        <v>2011</v>
      </c>
      <c r="D115" s="9">
        <v>127.39</v>
      </c>
      <c r="E115" s="17">
        <v>0.03</v>
      </c>
      <c r="F115" s="31">
        <v>15.2868</v>
      </c>
      <c r="G115" s="19">
        <v>112.1032</v>
      </c>
      <c r="H115" s="17">
        <v>0.02</v>
      </c>
      <c r="I115" s="18">
        <v>2.5478</v>
      </c>
      <c r="J115" s="19">
        <v>109.5554</v>
      </c>
    </row>
    <row r="116" spans="1:10" ht="89.25">
      <c r="A116" s="312"/>
      <c r="B116" s="10" t="s">
        <v>2204</v>
      </c>
      <c r="C116" s="85">
        <v>2011</v>
      </c>
      <c r="D116" s="9">
        <v>250</v>
      </c>
      <c r="E116" s="17">
        <v>0.03</v>
      </c>
      <c r="F116" s="31">
        <v>30</v>
      </c>
      <c r="G116" s="19">
        <v>220</v>
      </c>
      <c r="H116" s="17">
        <v>0.02</v>
      </c>
      <c r="I116" s="18">
        <v>5</v>
      </c>
      <c r="J116" s="19">
        <v>215</v>
      </c>
    </row>
    <row r="117" spans="1:10" ht="63.75">
      <c r="A117" s="312"/>
      <c r="B117" s="10" t="s">
        <v>2205</v>
      </c>
      <c r="C117" s="85">
        <v>2012</v>
      </c>
      <c r="D117" s="9">
        <v>115</v>
      </c>
      <c r="E117" s="17">
        <v>0.03</v>
      </c>
      <c r="F117" s="31">
        <v>10.35</v>
      </c>
      <c r="G117" s="19">
        <v>104.65</v>
      </c>
      <c r="H117" s="17">
        <v>0.02</v>
      </c>
      <c r="I117" s="18">
        <v>2.3000000000000003</v>
      </c>
      <c r="J117" s="19">
        <v>102.35000000000001</v>
      </c>
    </row>
    <row r="118" spans="1:10" ht="25.5">
      <c r="A118" s="312"/>
      <c r="B118" s="10" t="s">
        <v>1862</v>
      </c>
      <c r="C118" s="85">
        <v>2012</v>
      </c>
      <c r="D118" s="9">
        <v>101.47666666666667</v>
      </c>
      <c r="E118" s="17">
        <v>0.03</v>
      </c>
      <c r="F118" s="31">
        <v>9.1329</v>
      </c>
      <c r="G118" s="19">
        <v>92.34376666666668</v>
      </c>
      <c r="H118" s="17">
        <v>0.02</v>
      </c>
      <c r="I118" s="18">
        <v>2.0295333333333336</v>
      </c>
      <c r="J118" s="19">
        <v>90.31423333333335</v>
      </c>
    </row>
    <row r="119" spans="1:10" ht="38.25">
      <c r="A119" s="312"/>
      <c r="B119" s="10" t="s">
        <v>2206</v>
      </c>
      <c r="C119" s="85">
        <v>2012</v>
      </c>
      <c r="D119" s="9">
        <v>52.5</v>
      </c>
      <c r="E119" s="17">
        <v>0.03</v>
      </c>
      <c r="F119" s="31">
        <v>4.725</v>
      </c>
      <c r="G119" s="19">
        <v>47.775</v>
      </c>
      <c r="H119" s="17">
        <v>0.02</v>
      </c>
      <c r="I119" s="18">
        <v>1.05</v>
      </c>
      <c r="J119" s="19">
        <v>46.725</v>
      </c>
    </row>
    <row r="120" spans="1:10" ht="38.25">
      <c r="A120" s="312"/>
      <c r="B120" s="10" t="s">
        <v>2207</v>
      </c>
      <c r="C120" s="85">
        <v>2012</v>
      </c>
      <c r="D120" s="9">
        <v>233.33333333333334</v>
      </c>
      <c r="E120" s="17">
        <v>0.03</v>
      </c>
      <c r="F120" s="31">
        <v>21</v>
      </c>
      <c r="G120" s="19">
        <v>212.33333333333334</v>
      </c>
      <c r="H120" s="17">
        <v>0.02</v>
      </c>
      <c r="I120" s="18">
        <v>4.666666666666667</v>
      </c>
      <c r="J120" s="19">
        <v>207.66666666666669</v>
      </c>
    </row>
    <row r="121" spans="1:10" ht="51">
      <c r="A121" s="312"/>
      <c r="B121" s="10" t="s">
        <v>2208</v>
      </c>
      <c r="C121" s="85">
        <v>2012</v>
      </c>
      <c r="D121" s="9">
        <v>250.02833333333334</v>
      </c>
      <c r="E121" s="17">
        <v>0.03</v>
      </c>
      <c r="F121" s="31">
        <v>22.50255</v>
      </c>
      <c r="G121" s="19">
        <v>227.52578333333332</v>
      </c>
      <c r="H121" s="17">
        <v>0.02</v>
      </c>
      <c r="I121" s="18">
        <v>5.000566666666667</v>
      </c>
      <c r="J121" s="19">
        <v>222.52521666666667</v>
      </c>
    </row>
    <row r="122" spans="1:10" ht="51">
      <c r="A122" s="312"/>
      <c r="B122" s="10" t="s">
        <v>2209</v>
      </c>
      <c r="C122" s="85">
        <v>2012</v>
      </c>
      <c r="D122" s="9">
        <v>215.83333333333334</v>
      </c>
      <c r="E122" s="17">
        <v>0.03</v>
      </c>
      <c r="F122" s="31">
        <v>19.425</v>
      </c>
      <c r="G122" s="19">
        <v>196.40833333333333</v>
      </c>
      <c r="H122" s="17">
        <v>0.02</v>
      </c>
      <c r="I122" s="18">
        <v>4.316666666666667</v>
      </c>
      <c r="J122" s="19">
        <v>192.09166666666667</v>
      </c>
    </row>
    <row r="123" spans="1:10" ht="38.25">
      <c r="A123" s="312"/>
      <c r="B123" s="10" t="s">
        <v>2210</v>
      </c>
      <c r="C123" s="85">
        <v>2012</v>
      </c>
      <c r="D123" s="9">
        <v>61.333333333333336</v>
      </c>
      <c r="E123" s="17">
        <v>0.03</v>
      </c>
      <c r="F123" s="31">
        <v>5.52</v>
      </c>
      <c r="G123" s="19">
        <v>55.81333333333333</v>
      </c>
      <c r="H123" s="17">
        <v>0.02</v>
      </c>
      <c r="I123" s="18">
        <v>1.2266666666666668</v>
      </c>
      <c r="J123" s="19">
        <v>54.586666666666666</v>
      </c>
    </row>
    <row r="124" spans="1:10" ht="25.5">
      <c r="A124" s="312"/>
      <c r="B124" s="10" t="s">
        <v>1851</v>
      </c>
      <c r="C124" s="85">
        <v>2012</v>
      </c>
      <c r="D124" s="9">
        <v>139.15</v>
      </c>
      <c r="E124" s="17">
        <v>0.03</v>
      </c>
      <c r="F124" s="31">
        <v>12.5235</v>
      </c>
      <c r="G124" s="19">
        <v>126.62650000000001</v>
      </c>
      <c r="H124" s="17">
        <v>0.02</v>
      </c>
      <c r="I124" s="18">
        <v>2.7830000000000004</v>
      </c>
      <c r="J124" s="19">
        <v>123.8435</v>
      </c>
    </row>
    <row r="125" spans="1:10" ht="51">
      <c r="A125" s="312"/>
      <c r="B125" s="10" t="s">
        <v>721</v>
      </c>
      <c r="C125" s="85">
        <v>2012</v>
      </c>
      <c r="D125" s="9">
        <v>580.8</v>
      </c>
      <c r="E125" s="17">
        <v>0.03</v>
      </c>
      <c r="F125" s="31">
        <v>52.27199999999999</v>
      </c>
      <c r="G125" s="19">
        <v>528.528</v>
      </c>
      <c r="H125" s="17">
        <v>0.02</v>
      </c>
      <c r="I125" s="18">
        <v>11.616</v>
      </c>
      <c r="J125" s="19">
        <v>516.912</v>
      </c>
    </row>
    <row r="126" spans="1:10" s="86" customFormat="1" ht="25.5">
      <c r="A126" s="312"/>
      <c r="B126" s="10" t="s">
        <v>1852</v>
      </c>
      <c r="C126" s="85">
        <v>2013</v>
      </c>
      <c r="D126" s="9">
        <v>480</v>
      </c>
      <c r="E126" s="17">
        <v>0.03</v>
      </c>
      <c r="F126" s="31">
        <v>28.799999999999997</v>
      </c>
      <c r="G126" s="19">
        <v>451.2</v>
      </c>
      <c r="H126" s="17">
        <v>0.02</v>
      </c>
      <c r="I126" s="18">
        <v>9.6</v>
      </c>
      <c r="J126" s="19">
        <v>441.59999999999997</v>
      </c>
    </row>
    <row r="127" spans="1:10" s="86" customFormat="1" ht="25.5">
      <c r="A127" s="312"/>
      <c r="B127" s="10" t="s">
        <v>1853</v>
      </c>
      <c r="C127" s="85">
        <v>2013</v>
      </c>
      <c r="D127" s="9">
        <v>70.8</v>
      </c>
      <c r="E127" s="17">
        <v>0.03</v>
      </c>
      <c r="F127" s="31">
        <v>4.247999999999999</v>
      </c>
      <c r="G127" s="19">
        <v>66.55199999999999</v>
      </c>
      <c r="H127" s="17">
        <v>0.02</v>
      </c>
      <c r="I127" s="18">
        <v>1.416</v>
      </c>
      <c r="J127" s="19">
        <v>65.136</v>
      </c>
    </row>
    <row r="128" spans="1:10" ht="25.5">
      <c r="A128" s="312"/>
      <c r="B128" s="10" t="s">
        <v>1853</v>
      </c>
      <c r="C128" s="85">
        <v>2013</v>
      </c>
      <c r="D128" s="9">
        <v>4</v>
      </c>
      <c r="E128" s="17">
        <v>0.03</v>
      </c>
      <c r="F128" s="31">
        <v>0.24</v>
      </c>
      <c r="G128" s="19">
        <v>3.76</v>
      </c>
      <c r="H128" s="17">
        <v>0.02</v>
      </c>
      <c r="I128" s="18">
        <v>0.08</v>
      </c>
      <c r="J128" s="19">
        <v>3.6799999999999997</v>
      </c>
    </row>
    <row r="129" spans="1:10" s="86" customFormat="1" ht="25.5">
      <c r="A129" s="312"/>
      <c r="B129" s="10" t="s">
        <v>1853</v>
      </c>
      <c r="C129" s="85">
        <v>2013</v>
      </c>
      <c r="D129" s="9">
        <v>9.3</v>
      </c>
      <c r="E129" s="17">
        <v>0.03</v>
      </c>
      <c r="F129" s="31">
        <v>0.558</v>
      </c>
      <c r="G129" s="19">
        <v>8.742</v>
      </c>
      <c r="H129" s="17">
        <v>0.02</v>
      </c>
      <c r="I129" s="18">
        <v>0.18600000000000003</v>
      </c>
      <c r="J129" s="19">
        <v>8.556000000000001</v>
      </c>
    </row>
    <row r="130" spans="1:10" ht="25.5">
      <c r="A130" s="312"/>
      <c r="B130" s="10" t="s">
        <v>1853</v>
      </c>
      <c r="C130" s="85">
        <v>2013</v>
      </c>
      <c r="D130" s="9">
        <v>157.9</v>
      </c>
      <c r="E130" s="17">
        <v>0.03</v>
      </c>
      <c r="F130" s="31">
        <v>9.474</v>
      </c>
      <c r="G130" s="19">
        <v>148.42600000000002</v>
      </c>
      <c r="H130" s="17">
        <v>0.02</v>
      </c>
      <c r="I130" s="18">
        <v>3.1580000000000004</v>
      </c>
      <c r="J130" s="19">
        <v>145.26800000000003</v>
      </c>
    </row>
    <row r="131" spans="1:11" ht="76.5">
      <c r="A131" s="312"/>
      <c r="B131" s="10" t="s">
        <v>2211</v>
      </c>
      <c r="C131" s="85">
        <v>2013</v>
      </c>
      <c r="D131" s="9">
        <v>233.33333333333334</v>
      </c>
      <c r="E131" s="17">
        <v>0.03</v>
      </c>
      <c r="F131" s="31">
        <v>14</v>
      </c>
      <c r="G131" s="19">
        <v>219.33333333333334</v>
      </c>
      <c r="H131" s="17">
        <v>0.02</v>
      </c>
      <c r="I131" s="18">
        <v>4.666666666666667</v>
      </c>
      <c r="J131" s="19">
        <v>214.66666666666669</v>
      </c>
      <c r="K131" s="144"/>
    </row>
    <row r="132" spans="1:11" ht="51">
      <c r="A132" s="312"/>
      <c r="B132" s="10" t="s">
        <v>2212</v>
      </c>
      <c r="C132" s="85">
        <v>2013</v>
      </c>
      <c r="D132" s="9">
        <v>5583.333333333333</v>
      </c>
      <c r="E132" s="17">
        <v>0.03</v>
      </c>
      <c r="F132" s="31">
        <v>334.99999999999994</v>
      </c>
      <c r="G132" s="19">
        <v>5248.333333333333</v>
      </c>
      <c r="H132" s="17">
        <v>0.02</v>
      </c>
      <c r="I132" s="18">
        <v>111.66666666666666</v>
      </c>
      <c r="J132" s="19">
        <v>5136.666666666666</v>
      </c>
      <c r="K132" s="144"/>
    </row>
    <row r="133" spans="1:11" ht="25.5">
      <c r="A133" s="312"/>
      <c r="B133" s="10" t="s">
        <v>2213</v>
      </c>
      <c r="C133" s="85">
        <v>2013</v>
      </c>
      <c r="D133" s="9">
        <v>36.300000000000004</v>
      </c>
      <c r="E133" s="17">
        <v>0.03</v>
      </c>
      <c r="F133" s="31">
        <v>2.1780000000000004</v>
      </c>
      <c r="G133" s="19">
        <v>34.12200000000001</v>
      </c>
      <c r="H133" s="17">
        <v>0.02</v>
      </c>
      <c r="I133" s="18">
        <v>0.7260000000000001</v>
      </c>
      <c r="J133" s="19">
        <v>33.39600000000001</v>
      </c>
      <c r="K133" s="144"/>
    </row>
    <row r="134" spans="1:11" ht="38.25">
      <c r="A134" s="312"/>
      <c r="B134" s="10" t="s">
        <v>2214</v>
      </c>
      <c r="C134" s="85">
        <v>2013</v>
      </c>
      <c r="D134" s="9">
        <v>833.3333333333334</v>
      </c>
      <c r="E134" s="17">
        <v>0.03</v>
      </c>
      <c r="F134" s="31">
        <v>50</v>
      </c>
      <c r="G134" s="19">
        <v>783.3333333333334</v>
      </c>
      <c r="H134" s="17">
        <v>0.02</v>
      </c>
      <c r="I134" s="18">
        <v>16.666666666666668</v>
      </c>
      <c r="J134" s="19">
        <v>766.6666666666667</v>
      </c>
      <c r="K134" s="144"/>
    </row>
    <row r="135" spans="1:11" ht="38.25">
      <c r="A135" s="312"/>
      <c r="B135" s="10" t="s">
        <v>2215</v>
      </c>
      <c r="C135" s="85">
        <v>2013</v>
      </c>
      <c r="D135" s="9">
        <v>187.58</v>
      </c>
      <c r="E135" s="17">
        <v>0.03</v>
      </c>
      <c r="F135" s="31">
        <v>11.2548</v>
      </c>
      <c r="G135" s="19">
        <v>176.32520000000002</v>
      </c>
      <c r="H135" s="17">
        <v>0.02</v>
      </c>
      <c r="I135" s="18">
        <v>3.7516000000000003</v>
      </c>
      <c r="J135" s="19">
        <v>172.57360000000003</v>
      </c>
      <c r="K135" s="144"/>
    </row>
    <row r="136" spans="1:11" ht="38.25">
      <c r="A136" s="312"/>
      <c r="B136" s="10" t="s">
        <v>2215</v>
      </c>
      <c r="C136" s="85">
        <v>2013</v>
      </c>
      <c r="D136" s="9">
        <v>279.9483333333333</v>
      </c>
      <c r="E136" s="17">
        <v>0.03</v>
      </c>
      <c r="F136" s="31">
        <v>16.796899999999997</v>
      </c>
      <c r="G136" s="19">
        <v>263.15143333333333</v>
      </c>
      <c r="H136" s="17">
        <v>0.02</v>
      </c>
      <c r="I136" s="18">
        <v>5.598966666666667</v>
      </c>
      <c r="J136" s="19">
        <v>257.55246666666665</v>
      </c>
      <c r="K136" s="144"/>
    </row>
    <row r="137" spans="1:11" ht="38.25">
      <c r="A137" s="312"/>
      <c r="B137" s="10" t="s">
        <v>2215</v>
      </c>
      <c r="C137" s="85">
        <v>2013</v>
      </c>
      <c r="D137" s="9">
        <v>1.6383333333333334</v>
      </c>
      <c r="E137" s="17">
        <v>0.03</v>
      </c>
      <c r="F137" s="31">
        <v>0.0983</v>
      </c>
      <c r="G137" s="19">
        <v>1.5400333333333334</v>
      </c>
      <c r="H137" s="17">
        <v>0.02</v>
      </c>
      <c r="I137" s="18">
        <v>0.032766666666666666</v>
      </c>
      <c r="J137" s="19">
        <v>1.5072666666666668</v>
      </c>
      <c r="K137" s="144"/>
    </row>
    <row r="138" spans="1:11" ht="25.5">
      <c r="A138" s="312"/>
      <c r="B138" s="10" t="s">
        <v>2216</v>
      </c>
      <c r="C138" s="85">
        <v>2013</v>
      </c>
      <c r="D138" s="9">
        <v>62.57833333333334</v>
      </c>
      <c r="E138" s="17">
        <v>0.03</v>
      </c>
      <c r="F138" s="31">
        <v>3.7547</v>
      </c>
      <c r="G138" s="19">
        <v>58.82363333333334</v>
      </c>
      <c r="H138" s="17">
        <v>0.02</v>
      </c>
      <c r="I138" s="18">
        <v>1.251566666666667</v>
      </c>
      <c r="J138" s="19">
        <v>57.57206666666667</v>
      </c>
      <c r="K138" s="144"/>
    </row>
    <row r="139" spans="1:11" ht="38.25">
      <c r="A139" s="312"/>
      <c r="B139" s="10" t="s">
        <v>2217</v>
      </c>
      <c r="C139" s="85">
        <v>2013</v>
      </c>
      <c r="D139" s="9">
        <v>23.156666666666666</v>
      </c>
      <c r="E139" s="17">
        <v>0.03</v>
      </c>
      <c r="F139" s="31">
        <v>1.3894</v>
      </c>
      <c r="G139" s="19">
        <v>21.767266666666668</v>
      </c>
      <c r="H139" s="17">
        <v>0.02</v>
      </c>
      <c r="I139" s="18">
        <v>0.46313333333333334</v>
      </c>
      <c r="J139" s="19">
        <v>21.304133333333336</v>
      </c>
      <c r="K139" s="144"/>
    </row>
    <row r="140" spans="1:11" ht="38.25">
      <c r="A140" s="312"/>
      <c r="B140" s="10" t="s">
        <v>2217</v>
      </c>
      <c r="C140" s="85">
        <v>2013</v>
      </c>
      <c r="D140" s="9">
        <v>20.03</v>
      </c>
      <c r="E140" s="17">
        <v>0.03</v>
      </c>
      <c r="F140" s="31">
        <v>1.2018</v>
      </c>
      <c r="G140" s="19">
        <v>18.828200000000002</v>
      </c>
      <c r="H140" s="17">
        <v>0.02</v>
      </c>
      <c r="I140" s="18">
        <v>0.4006</v>
      </c>
      <c r="J140" s="19">
        <v>18.4276</v>
      </c>
      <c r="K140" s="144"/>
    </row>
    <row r="141" spans="1:11" ht="38.25">
      <c r="A141" s="312"/>
      <c r="B141" s="10" t="s">
        <v>2217</v>
      </c>
      <c r="C141" s="85">
        <v>2013</v>
      </c>
      <c r="D141" s="9">
        <v>72.11166666666666</v>
      </c>
      <c r="E141" s="17">
        <v>0.03</v>
      </c>
      <c r="F141" s="31">
        <v>4.3267</v>
      </c>
      <c r="G141" s="19">
        <v>67.78496666666666</v>
      </c>
      <c r="H141" s="17">
        <v>0.02</v>
      </c>
      <c r="I141" s="18">
        <v>1.4422333333333333</v>
      </c>
      <c r="J141" s="19">
        <v>66.34273333333333</v>
      </c>
      <c r="K141" s="144"/>
    </row>
    <row r="142" spans="1:11" ht="25.5">
      <c r="A142" s="312"/>
      <c r="B142" s="10" t="s">
        <v>2218</v>
      </c>
      <c r="C142" s="85">
        <v>2013</v>
      </c>
      <c r="D142" s="9">
        <v>40.333333333333336</v>
      </c>
      <c r="E142" s="17">
        <v>0.03</v>
      </c>
      <c r="F142" s="31">
        <v>2.42</v>
      </c>
      <c r="G142" s="19">
        <v>37.913333333333334</v>
      </c>
      <c r="H142" s="17">
        <v>0.02</v>
      </c>
      <c r="I142" s="18">
        <v>0.8066666666666668</v>
      </c>
      <c r="J142" s="19">
        <v>37.10666666666667</v>
      </c>
      <c r="K142" s="144"/>
    </row>
    <row r="143" spans="1:10" ht="76.5">
      <c r="A143" s="312"/>
      <c r="B143" s="10" t="s">
        <v>1854</v>
      </c>
      <c r="C143" s="85">
        <v>2014</v>
      </c>
      <c r="D143" s="9">
        <v>528</v>
      </c>
      <c r="E143" s="17">
        <v>0.03</v>
      </c>
      <c r="F143" s="31">
        <v>15.84</v>
      </c>
      <c r="G143" s="19">
        <v>512.16</v>
      </c>
      <c r="H143" s="17">
        <v>0.02</v>
      </c>
      <c r="I143" s="18">
        <v>10.56</v>
      </c>
      <c r="J143" s="19">
        <v>501.59999999999997</v>
      </c>
    </row>
    <row r="144" spans="1:10" ht="102">
      <c r="A144" s="312"/>
      <c r="B144" s="10" t="s">
        <v>1855</v>
      </c>
      <c r="C144" s="85">
        <v>2014</v>
      </c>
      <c r="D144" s="9">
        <v>160</v>
      </c>
      <c r="E144" s="17">
        <v>0.03</v>
      </c>
      <c r="F144" s="31">
        <v>4.8</v>
      </c>
      <c r="G144" s="19">
        <v>155.2</v>
      </c>
      <c r="H144" s="17">
        <v>0.02</v>
      </c>
      <c r="I144" s="18">
        <v>3.2</v>
      </c>
      <c r="J144" s="19">
        <v>152</v>
      </c>
    </row>
    <row r="145" spans="1:10" ht="102">
      <c r="A145" s="312"/>
      <c r="B145" s="10" t="s">
        <v>2219</v>
      </c>
      <c r="C145" s="85">
        <v>2014</v>
      </c>
      <c r="D145" s="9">
        <v>36.6</v>
      </c>
      <c r="E145" s="17">
        <v>0.03</v>
      </c>
      <c r="F145" s="31">
        <v>1.098</v>
      </c>
      <c r="G145" s="19">
        <v>35.502</v>
      </c>
      <c r="H145" s="17">
        <v>0.02</v>
      </c>
      <c r="I145" s="18">
        <v>0.7320000000000001</v>
      </c>
      <c r="J145" s="19">
        <v>34.77</v>
      </c>
    </row>
    <row r="146" spans="1:10" ht="114.75">
      <c r="A146" s="312"/>
      <c r="B146" s="10" t="s">
        <v>2220</v>
      </c>
      <c r="C146" s="85">
        <v>2014</v>
      </c>
      <c r="D146" s="9">
        <v>181.625</v>
      </c>
      <c r="E146" s="17">
        <v>0.03</v>
      </c>
      <c r="F146" s="31">
        <v>5.4487499999999995</v>
      </c>
      <c r="G146" s="19">
        <v>176.17625</v>
      </c>
      <c r="H146" s="17">
        <v>0.02</v>
      </c>
      <c r="I146" s="18">
        <v>3.6325000000000003</v>
      </c>
      <c r="J146" s="19">
        <v>172.54375000000002</v>
      </c>
    </row>
    <row r="147" spans="1:10" ht="102">
      <c r="A147" s="312"/>
      <c r="B147" s="10" t="s">
        <v>2221</v>
      </c>
      <c r="C147" s="85">
        <v>2014</v>
      </c>
      <c r="D147" s="9">
        <v>194.54166666666666</v>
      </c>
      <c r="E147" s="17">
        <v>0.03</v>
      </c>
      <c r="F147" s="31">
        <v>5.83625</v>
      </c>
      <c r="G147" s="19">
        <v>188.70541666666665</v>
      </c>
      <c r="H147" s="17">
        <v>0.02</v>
      </c>
      <c r="I147" s="18">
        <v>3.890833333333333</v>
      </c>
      <c r="J147" s="19">
        <v>184.8145833333333</v>
      </c>
    </row>
    <row r="148" spans="1:10" ht="127.5">
      <c r="A148" s="312"/>
      <c r="B148" s="10" t="s">
        <v>2222</v>
      </c>
      <c r="C148" s="85">
        <v>2014</v>
      </c>
      <c r="D148" s="9">
        <v>205.26166666666666</v>
      </c>
      <c r="E148" s="17">
        <v>0.03</v>
      </c>
      <c r="F148" s="31">
        <v>6.15785</v>
      </c>
      <c r="G148" s="19">
        <v>199.10381666666666</v>
      </c>
      <c r="H148" s="17">
        <v>0.02</v>
      </c>
      <c r="I148" s="18">
        <v>4.1052333333333335</v>
      </c>
      <c r="J148" s="19">
        <v>194.99858333333333</v>
      </c>
    </row>
    <row r="149" spans="1:10" ht="114.75">
      <c r="A149" s="312"/>
      <c r="B149" s="10" t="s">
        <v>2223</v>
      </c>
      <c r="C149" s="85">
        <v>2014</v>
      </c>
      <c r="D149" s="9">
        <v>43.071666666666665</v>
      </c>
      <c r="E149" s="17">
        <v>0.03</v>
      </c>
      <c r="F149" s="31">
        <v>1.29215</v>
      </c>
      <c r="G149" s="19">
        <v>41.779516666666666</v>
      </c>
      <c r="H149" s="17">
        <v>0.02</v>
      </c>
      <c r="I149" s="18">
        <v>0.8614333333333333</v>
      </c>
      <c r="J149" s="19">
        <v>40.918083333333335</v>
      </c>
    </row>
    <row r="150" spans="1:10" ht="102">
      <c r="A150" s="312"/>
      <c r="B150" s="10" t="s">
        <v>2224</v>
      </c>
      <c r="C150" s="85">
        <v>2014</v>
      </c>
      <c r="D150" s="9">
        <v>129.16666666666666</v>
      </c>
      <c r="E150" s="17">
        <v>0.03</v>
      </c>
      <c r="F150" s="31">
        <v>3.8749999999999996</v>
      </c>
      <c r="G150" s="19">
        <v>125.29166666666666</v>
      </c>
      <c r="H150" s="17">
        <v>0.02</v>
      </c>
      <c r="I150" s="18">
        <v>2.583333333333333</v>
      </c>
      <c r="J150" s="19">
        <v>122.70833333333333</v>
      </c>
    </row>
    <row r="151" spans="1:10" ht="76.5">
      <c r="A151" s="312"/>
      <c r="B151" s="10" t="s">
        <v>2225</v>
      </c>
      <c r="C151" s="85">
        <v>2014</v>
      </c>
      <c r="D151" s="9">
        <v>29.241666666666664</v>
      </c>
      <c r="E151" s="17">
        <v>0.03</v>
      </c>
      <c r="F151" s="31">
        <v>0.8772499999999999</v>
      </c>
      <c r="G151" s="19">
        <v>28.364416666666664</v>
      </c>
      <c r="H151" s="17">
        <v>0.02</v>
      </c>
      <c r="I151" s="18">
        <v>0.5848333333333333</v>
      </c>
      <c r="J151" s="19">
        <v>27.77958333333333</v>
      </c>
    </row>
    <row r="152" spans="1:11" ht="76.5">
      <c r="A152" s="312"/>
      <c r="B152" s="10" t="s">
        <v>2226</v>
      </c>
      <c r="C152" s="85">
        <v>2015</v>
      </c>
      <c r="D152" s="9">
        <v>54</v>
      </c>
      <c r="E152" s="17">
        <v>0.03</v>
      </c>
      <c r="F152" s="31">
        <v>0</v>
      </c>
      <c r="G152" s="19">
        <v>54</v>
      </c>
      <c r="H152" s="17">
        <v>0.02</v>
      </c>
      <c r="I152" s="18">
        <v>1.08</v>
      </c>
      <c r="J152" s="19">
        <v>52.92</v>
      </c>
      <c r="K152" s="144"/>
    </row>
    <row r="153" spans="1:11" ht="51">
      <c r="A153" s="312"/>
      <c r="B153" s="10" t="s">
        <v>2227</v>
      </c>
      <c r="C153" s="85">
        <v>2015</v>
      </c>
      <c r="D153" s="9">
        <v>416.6666666666667</v>
      </c>
      <c r="E153" s="17">
        <v>0.03</v>
      </c>
      <c r="F153" s="31">
        <v>0</v>
      </c>
      <c r="G153" s="19">
        <v>416.6666666666667</v>
      </c>
      <c r="H153" s="17">
        <v>0.02</v>
      </c>
      <c r="I153" s="18">
        <v>8.333333333333334</v>
      </c>
      <c r="J153" s="19">
        <v>408.33333333333337</v>
      </c>
      <c r="K153" s="144"/>
    </row>
    <row r="154" spans="1:10" ht="25.5">
      <c r="A154" s="312"/>
      <c r="B154" s="10" t="s">
        <v>1856</v>
      </c>
      <c r="C154" s="85">
        <v>2015</v>
      </c>
      <c r="D154" s="9">
        <v>237</v>
      </c>
      <c r="E154" s="17">
        <v>0.03</v>
      </c>
      <c r="F154" s="31">
        <v>0</v>
      </c>
      <c r="G154" s="19">
        <v>237</v>
      </c>
      <c r="H154" s="17">
        <v>0.02</v>
      </c>
      <c r="I154" s="18">
        <v>4.74</v>
      </c>
      <c r="J154" s="19">
        <v>232.26</v>
      </c>
    </row>
    <row r="155" spans="1:10" ht="76.5">
      <c r="A155" s="312"/>
      <c r="B155" s="10" t="s">
        <v>1857</v>
      </c>
      <c r="C155" s="85">
        <v>2015</v>
      </c>
      <c r="D155" s="9">
        <v>152620</v>
      </c>
      <c r="E155" s="17">
        <v>0.03</v>
      </c>
      <c r="F155" s="31">
        <v>0</v>
      </c>
      <c r="G155" s="19">
        <v>152620</v>
      </c>
      <c r="H155" s="17">
        <v>0.02</v>
      </c>
      <c r="I155" s="18">
        <v>3052.4</v>
      </c>
      <c r="J155" s="19">
        <v>149567.6</v>
      </c>
    </row>
    <row r="156" spans="1:10" ht="12.75">
      <c r="A156" s="312"/>
      <c r="B156" s="314" t="s">
        <v>610</v>
      </c>
      <c r="C156" s="314"/>
      <c r="D156" s="30">
        <v>394054.3049999999</v>
      </c>
      <c r="E156" s="29"/>
      <c r="F156" s="30">
        <v>56885.73029999999</v>
      </c>
      <c r="G156" s="30">
        <v>337168.5747</v>
      </c>
      <c r="H156" s="24"/>
      <c r="I156" s="30">
        <v>7881.0861</v>
      </c>
      <c r="J156" s="30">
        <v>329287.4886000001</v>
      </c>
    </row>
    <row r="157" spans="1:10" ht="12.75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</row>
    <row r="158" spans="1:10" ht="12.75">
      <c r="A158" s="312" t="s">
        <v>611</v>
      </c>
      <c r="B158" s="310" t="s">
        <v>612</v>
      </c>
      <c r="C158" s="310"/>
      <c r="D158" s="28">
        <v>0</v>
      </c>
      <c r="E158" s="17">
        <v>0.03</v>
      </c>
      <c r="F158" s="18">
        <v>0</v>
      </c>
      <c r="G158" s="19">
        <v>0</v>
      </c>
      <c r="H158" s="17">
        <v>0.03</v>
      </c>
      <c r="I158" s="18">
        <v>0</v>
      </c>
      <c r="J158" s="20">
        <v>0</v>
      </c>
    </row>
    <row r="159" spans="1:10" ht="12.75">
      <c r="A159" s="312"/>
      <c r="B159" s="310" t="s">
        <v>613</v>
      </c>
      <c r="C159" s="310"/>
      <c r="D159" s="28">
        <v>50757.71</v>
      </c>
      <c r="E159" s="29"/>
      <c r="F159" s="18">
        <v>33745.6707</v>
      </c>
      <c r="G159" s="19">
        <v>17012.0393</v>
      </c>
      <c r="H159" s="29"/>
      <c r="I159" s="18">
        <v>1015.1542</v>
      </c>
      <c r="J159" s="19">
        <v>15996.8851</v>
      </c>
    </row>
    <row r="160" spans="1:10" ht="12.75">
      <c r="A160" s="312"/>
      <c r="B160" s="310" t="s">
        <v>614</v>
      </c>
      <c r="C160" s="310"/>
      <c r="D160" s="28">
        <v>34566.06</v>
      </c>
      <c r="E160" s="29"/>
      <c r="F160" s="18">
        <v>15151.605599999999</v>
      </c>
      <c r="G160" s="19">
        <v>19414.4544</v>
      </c>
      <c r="H160" s="29"/>
      <c r="I160" s="18">
        <v>691.3212000000001</v>
      </c>
      <c r="J160" s="19">
        <v>18723.1332</v>
      </c>
    </row>
    <row r="161" spans="1:10" ht="12.75">
      <c r="A161" s="312"/>
      <c r="B161" s="310" t="s">
        <v>619</v>
      </c>
      <c r="C161" s="310"/>
      <c r="D161" s="28">
        <v>394054.3049999999</v>
      </c>
      <c r="E161" s="29"/>
      <c r="F161" s="28">
        <v>56885.73029999999</v>
      </c>
      <c r="G161" s="28">
        <v>337168.5747</v>
      </c>
      <c r="H161" s="29"/>
      <c r="I161" s="18">
        <v>7881.0861</v>
      </c>
      <c r="J161" s="19">
        <v>329287.4886000001</v>
      </c>
    </row>
    <row r="162" spans="1:10" ht="12.75">
      <c r="A162" s="312"/>
      <c r="B162" s="310" t="s">
        <v>178</v>
      </c>
      <c r="C162" s="310"/>
      <c r="D162" s="29"/>
      <c r="E162" s="29"/>
      <c r="F162" s="29"/>
      <c r="G162" s="29"/>
      <c r="H162" s="18">
        <v>621.58</v>
      </c>
      <c r="I162" s="18">
        <v>0</v>
      </c>
      <c r="J162" s="19">
        <v>621.58</v>
      </c>
    </row>
    <row r="163" spans="1:10" ht="12.75">
      <c r="A163" s="312"/>
      <c r="B163" s="314" t="s">
        <v>584</v>
      </c>
      <c r="C163" s="314"/>
      <c r="D163" s="30">
        <v>479378.07499999984</v>
      </c>
      <c r="E163" s="29"/>
      <c r="F163" s="30">
        <v>105783.0066</v>
      </c>
      <c r="G163" s="30">
        <v>373595.0684</v>
      </c>
      <c r="H163" s="30">
        <v>621.58</v>
      </c>
      <c r="I163" s="30">
        <v>9587.5615</v>
      </c>
      <c r="J163" s="30">
        <v>364629.0869000001</v>
      </c>
    </row>
    <row r="164" spans="1:9" ht="12.75">
      <c r="A164" s="33"/>
      <c r="B164" s="34"/>
      <c r="C164" s="34"/>
      <c r="D164" s="35"/>
      <c r="E164" s="35"/>
      <c r="F164" s="36"/>
      <c r="G164" s="36"/>
      <c r="H164" s="36"/>
      <c r="I164" s="36"/>
    </row>
    <row r="165" spans="1:10" ht="12.75">
      <c r="A165" s="313" t="s">
        <v>620</v>
      </c>
      <c r="B165" s="313"/>
      <c r="C165" s="313"/>
      <c r="D165" s="313"/>
      <c r="E165" s="313"/>
      <c r="F165" s="313"/>
      <c r="G165" s="313"/>
      <c r="H165" s="313"/>
      <c r="I165" s="313"/>
      <c r="J165" s="313"/>
    </row>
    <row r="166" spans="1:10" ht="12.75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</row>
    <row r="167" spans="1:10" ht="12.75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</row>
    <row r="168" spans="1:10" ht="12.75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</row>
    <row r="169" spans="1:10" ht="12.75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</row>
    <row r="170" spans="1:10" ht="12.75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</row>
  </sheetData>
  <sheetProtection/>
  <mergeCells count="37">
    <mergeCell ref="B163:C163"/>
    <mergeCell ref="A165:J165"/>
    <mergeCell ref="A166:J170"/>
    <mergeCell ref="A38:J38"/>
    <mergeCell ref="A39:A156"/>
    <mergeCell ref="B156:C156"/>
    <mergeCell ref="A157:J157"/>
    <mergeCell ref="A158:A163"/>
    <mergeCell ref="B158:C158"/>
    <mergeCell ref="B159:C159"/>
    <mergeCell ref="B160:C160"/>
    <mergeCell ref="B161:C161"/>
    <mergeCell ref="B162:C162"/>
    <mergeCell ref="A19:J19"/>
    <mergeCell ref="A20:A24"/>
    <mergeCell ref="B24:C24"/>
    <mergeCell ref="A25:J25"/>
    <mergeCell ref="A26:A37"/>
    <mergeCell ref="B37:C37"/>
    <mergeCell ref="A13:A18"/>
    <mergeCell ref="B18:C18"/>
    <mergeCell ref="A1:J1"/>
    <mergeCell ref="A2:E2"/>
    <mergeCell ref="A3:J3"/>
    <mergeCell ref="A4:A11"/>
    <mergeCell ref="C4:J4"/>
    <mergeCell ref="C5:J5"/>
    <mergeCell ref="C6:J6"/>
    <mergeCell ref="C10:D10"/>
    <mergeCell ref="A12:J12"/>
    <mergeCell ref="F10:J10"/>
    <mergeCell ref="B11:E11"/>
    <mergeCell ref="F11:J11"/>
    <mergeCell ref="C7:J7"/>
    <mergeCell ref="C8:D8"/>
    <mergeCell ref="F8:J8"/>
    <mergeCell ref="C9:D9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7">
      <selection activeCell="A37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14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2353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2883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7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7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89.25">
      <c r="A31" s="312"/>
      <c r="B31" s="10" t="s">
        <v>15</v>
      </c>
      <c r="C31" s="8">
        <v>2005</v>
      </c>
      <c r="D31" s="9">
        <v>6240</v>
      </c>
      <c r="E31" s="17">
        <v>0.03</v>
      </c>
      <c r="F31" s="31">
        <v>0</v>
      </c>
      <c r="G31" s="19">
        <v>6240</v>
      </c>
      <c r="H31" s="17">
        <v>0.02</v>
      </c>
      <c r="I31" s="18">
        <v>0</v>
      </c>
      <c r="J31" s="20">
        <v>6240</v>
      </c>
    </row>
    <row r="32" spans="1:10" ht="89.25">
      <c r="A32" s="312"/>
      <c r="B32" s="10" t="s">
        <v>16</v>
      </c>
      <c r="C32" s="8">
        <v>2005</v>
      </c>
      <c r="D32" s="9">
        <v>9360</v>
      </c>
      <c r="E32" s="17">
        <v>0.03</v>
      </c>
      <c r="F32" s="31">
        <v>0</v>
      </c>
      <c r="G32" s="19">
        <v>9360</v>
      </c>
      <c r="H32" s="17">
        <v>0.02</v>
      </c>
      <c r="I32" s="18">
        <v>0</v>
      </c>
      <c r="J32" s="20">
        <v>9360</v>
      </c>
    </row>
    <row r="33" spans="1:10" ht="102">
      <c r="A33" s="312"/>
      <c r="B33" s="10" t="s">
        <v>17</v>
      </c>
      <c r="C33" s="8">
        <v>2005</v>
      </c>
      <c r="D33" s="9">
        <v>71509.9</v>
      </c>
      <c r="E33" s="17">
        <v>0.03</v>
      </c>
      <c r="F33" s="31">
        <v>0</v>
      </c>
      <c r="G33" s="19">
        <v>71509.9</v>
      </c>
      <c r="H33" s="17">
        <v>0.02</v>
      </c>
      <c r="I33" s="18">
        <v>0</v>
      </c>
      <c r="J33" s="20">
        <v>71509.9</v>
      </c>
    </row>
    <row r="34" spans="1:10" ht="114.75">
      <c r="A34" s="312"/>
      <c r="B34" s="10" t="s">
        <v>18</v>
      </c>
      <c r="C34" s="8">
        <v>2005</v>
      </c>
      <c r="D34" s="9">
        <v>12430</v>
      </c>
      <c r="E34" s="17">
        <v>0.03</v>
      </c>
      <c r="F34" s="31">
        <v>0</v>
      </c>
      <c r="G34" s="19">
        <v>12430</v>
      </c>
      <c r="H34" s="17">
        <v>0.02</v>
      </c>
      <c r="I34" s="18">
        <v>0</v>
      </c>
      <c r="J34" s="20">
        <v>12430</v>
      </c>
    </row>
    <row r="35" spans="1:10" ht="38.25">
      <c r="A35" s="312"/>
      <c r="B35" s="10" t="s">
        <v>19</v>
      </c>
      <c r="C35" s="8">
        <v>2013</v>
      </c>
      <c r="D35" s="9">
        <v>1189.27</v>
      </c>
      <c r="E35" s="17">
        <v>0.03</v>
      </c>
      <c r="F35" s="31">
        <v>71.3562</v>
      </c>
      <c r="G35" s="19">
        <v>1117.9138</v>
      </c>
      <c r="H35" s="17">
        <v>0.02</v>
      </c>
      <c r="I35" s="18">
        <v>23.7854</v>
      </c>
      <c r="J35" s="20">
        <v>1094.1284</v>
      </c>
    </row>
    <row r="36" spans="1:10" ht="12.75">
      <c r="A36" s="312"/>
      <c r="B36" s="314" t="s">
        <v>610</v>
      </c>
      <c r="C36" s="314"/>
      <c r="D36" s="30">
        <v>100729.17</v>
      </c>
      <c r="E36" s="29"/>
      <c r="F36" s="30">
        <v>71.3562</v>
      </c>
      <c r="G36" s="30">
        <v>100657.81379999999</v>
      </c>
      <c r="H36" s="24"/>
      <c r="I36" s="30">
        <v>23.7854</v>
      </c>
      <c r="J36" s="30">
        <v>100634.0284</v>
      </c>
    </row>
    <row r="37" spans="1:10" ht="12.75">
      <c r="A37" s="311"/>
      <c r="B37" s="311"/>
      <c r="C37" s="311"/>
      <c r="D37" s="311"/>
      <c r="E37" s="311"/>
      <c r="F37" s="311"/>
      <c r="G37" s="311"/>
      <c r="H37" s="311"/>
      <c r="I37" s="311"/>
      <c r="J37" s="311"/>
    </row>
    <row r="38" spans="1:10" ht="12.75">
      <c r="A38" s="312" t="s">
        <v>611</v>
      </c>
      <c r="B38" s="310" t="s">
        <v>612</v>
      </c>
      <c r="C38" s="310"/>
      <c r="D38" s="28">
        <v>0</v>
      </c>
      <c r="E38" s="17">
        <v>0.03</v>
      </c>
      <c r="F38" s="18">
        <v>0</v>
      </c>
      <c r="G38" s="19">
        <v>0</v>
      </c>
      <c r="H38" s="17">
        <v>0.03</v>
      </c>
      <c r="I38" s="18">
        <v>0</v>
      </c>
      <c r="J38" s="20">
        <v>0</v>
      </c>
    </row>
    <row r="39" spans="1:10" ht="12.75">
      <c r="A39" s="312"/>
      <c r="B39" s="310" t="s">
        <v>613</v>
      </c>
      <c r="C39" s="310"/>
      <c r="D39" s="28">
        <v>0</v>
      </c>
      <c r="E39" s="29"/>
      <c r="F39" s="18">
        <v>0</v>
      </c>
      <c r="G39" s="19">
        <v>0</v>
      </c>
      <c r="H39" s="29"/>
      <c r="I39" s="18">
        <v>0</v>
      </c>
      <c r="J39" s="19">
        <v>0</v>
      </c>
    </row>
    <row r="40" spans="1:10" ht="12.75">
      <c r="A40" s="312"/>
      <c r="B40" s="310" t="s">
        <v>614</v>
      </c>
      <c r="C40" s="310"/>
      <c r="D40" s="28">
        <v>0</v>
      </c>
      <c r="E40" s="29"/>
      <c r="F40" s="18">
        <v>0</v>
      </c>
      <c r="G40" s="19">
        <v>0</v>
      </c>
      <c r="H40" s="29"/>
      <c r="I40" s="18">
        <v>0</v>
      </c>
      <c r="J40" s="19">
        <v>0</v>
      </c>
    </row>
    <row r="41" spans="1:10" ht="12.75">
      <c r="A41" s="312"/>
      <c r="B41" s="310" t="s">
        <v>619</v>
      </c>
      <c r="C41" s="310"/>
      <c r="D41" s="28">
        <v>100729.17</v>
      </c>
      <c r="E41" s="29"/>
      <c r="F41" s="28">
        <v>71.3562</v>
      </c>
      <c r="G41" s="28">
        <v>100657.81379999999</v>
      </c>
      <c r="H41" s="29"/>
      <c r="I41" s="18">
        <v>23.7854</v>
      </c>
      <c r="J41" s="19">
        <v>100634.0284</v>
      </c>
    </row>
    <row r="42" spans="1:10" ht="12.75">
      <c r="A42" s="312"/>
      <c r="B42" s="310" t="s">
        <v>178</v>
      </c>
      <c r="C42" s="310"/>
      <c r="D42" s="29"/>
      <c r="E42" s="29"/>
      <c r="F42" s="29"/>
      <c r="G42" s="29"/>
      <c r="H42" s="18">
        <v>0</v>
      </c>
      <c r="I42" s="18">
        <v>0</v>
      </c>
      <c r="J42" s="19">
        <v>0</v>
      </c>
    </row>
    <row r="43" spans="1:10" ht="12.75">
      <c r="A43" s="312"/>
      <c r="B43" s="314" t="s">
        <v>584</v>
      </c>
      <c r="C43" s="314"/>
      <c r="D43" s="30">
        <v>100729.17</v>
      </c>
      <c r="E43" s="29"/>
      <c r="F43" s="30">
        <v>71.3562</v>
      </c>
      <c r="G43" s="30">
        <v>100657.81379999999</v>
      </c>
      <c r="H43" s="30">
        <v>0</v>
      </c>
      <c r="I43" s="30">
        <v>23.7854</v>
      </c>
      <c r="J43" s="30">
        <v>100634.0284</v>
      </c>
    </row>
    <row r="44" spans="1:9" ht="12.75">
      <c r="A44" s="33"/>
      <c r="B44" s="34"/>
      <c r="C44" s="34"/>
      <c r="D44" s="35"/>
      <c r="E44" s="35"/>
      <c r="F44" s="36"/>
      <c r="G44" s="36"/>
      <c r="H44" s="36"/>
      <c r="I44" s="36"/>
    </row>
    <row r="45" spans="1:10" ht="12.75">
      <c r="A45" s="313" t="s">
        <v>620</v>
      </c>
      <c r="B45" s="313"/>
      <c r="C45" s="313"/>
      <c r="D45" s="313"/>
      <c r="E45" s="313"/>
      <c r="F45" s="313"/>
      <c r="G45" s="313"/>
      <c r="H45" s="313"/>
      <c r="I45" s="313"/>
      <c r="J45" s="313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  <row r="50" spans="1:10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</row>
  </sheetData>
  <sheetProtection/>
  <mergeCells count="36">
    <mergeCell ref="B43:C43"/>
    <mergeCell ref="A45:J45"/>
    <mergeCell ref="A46:J50"/>
    <mergeCell ref="A29:J29"/>
    <mergeCell ref="A30:A36"/>
    <mergeCell ref="B36:C36"/>
    <mergeCell ref="A37:J37"/>
    <mergeCell ref="A38:A43"/>
    <mergeCell ref="B38:C38"/>
    <mergeCell ref="B39:C39"/>
    <mergeCell ref="B40:C40"/>
    <mergeCell ref="B41:C41"/>
    <mergeCell ref="B42:C42"/>
    <mergeCell ref="A18:J18"/>
    <mergeCell ref="A19:A23"/>
    <mergeCell ref="B23:C23"/>
    <mergeCell ref="A24:J24"/>
    <mergeCell ref="A25:A28"/>
    <mergeCell ref="B28:C28"/>
    <mergeCell ref="A12:A17"/>
    <mergeCell ref="B17:C17"/>
    <mergeCell ref="A1:J1"/>
    <mergeCell ref="A2:E2"/>
    <mergeCell ref="A3:J3"/>
    <mergeCell ref="C4:J4"/>
    <mergeCell ref="C5:J5"/>
    <mergeCell ref="A11:J11"/>
    <mergeCell ref="C6:J6"/>
    <mergeCell ref="C7:D7"/>
    <mergeCell ref="F7:J7"/>
    <mergeCell ref="A4:A10"/>
    <mergeCell ref="F9:J9"/>
    <mergeCell ref="B10:E10"/>
    <mergeCell ref="F10:J10"/>
    <mergeCell ref="C8:D8"/>
    <mergeCell ref="C9:D9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P1">
      <selection activeCell="U27" sqref="U27"/>
    </sheetView>
  </sheetViews>
  <sheetFormatPr defaultColWidth="9.140625" defaultRowHeight="15"/>
  <cols>
    <col min="1" max="1" width="26.140625" style="60" bestFit="1" customWidth="1"/>
    <col min="2" max="2" width="12.57421875" style="48" bestFit="1" customWidth="1"/>
    <col min="3" max="3" width="6.57421875" style="95" bestFit="1" customWidth="1"/>
    <col min="4" max="4" width="21.28125" style="48" bestFit="1" customWidth="1"/>
    <col min="5" max="5" width="22.140625" style="95" bestFit="1" customWidth="1"/>
    <col min="6" max="6" width="16.57421875" style="95" bestFit="1" customWidth="1"/>
    <col min="7" max="8" width="2.28125" style="95" bestFit="1" customWidth="1"/>
    <col min="9" max="9" width="2.140625" style="95" bestFit="1" customWidth="1"/>
    <col min="10" max="10" width="2.00390625" style="95" bestFit="1" customWidth="1"/>
    <col min="11" max="11" width="3.57421875" style="95" bestFit="1" customWidth="1"/>
    <col min="12" max="12" width="8.140625" style="48" bestFit="1" customWidth="1"/>
    <col min="13" max="14" width="6.57421875" style="47" bestFit="1" customWidth="1"/>
    <col min="15" max="15" width="8.421875" style="45" bestFit="1" customWidth="1"/>
    <col min="16" max="16" width="5.28125" style="49" bestFit="1" customWidth="1"/>
    <col min="17" max="17" width="5.00390625" style="47" bestFit="1" customWidth="1"/>
    <col min="18" max="18" width="7.140625" style="47" bestFit="1" customWidth="1"/>
    <col min="19" max="19" width="7.421875" style="47" bestFit="1" customWidth="1"/>
    <col min="20" max="20" width="9.7109375" style="50" bestFit="1" customWidth="1"/>
    <col min="21" max="21" width="23.28125" style="50" bestFit="1" customWidth="1"/>
    <col min="22" max="22" width="15.57421875" style="51" bestFit="1" customWidth="1"/>
    <col min="23" max="23" width="14.57421875" style="61" bestFit="1" customWidth="1"/>
    <col min="24" max="24" width="13.140625" style="62" bestFit="1" customWidth="1"/>
    <col min="25" max="25" width="13.57421875" style="62" bestFit="1" customWidth="1"/>
    <col min="26" max="26" width="14.57421875" style="52" bestFit="1" customWidth="1"/>
    <col min="27" max="27" width="19.28125" style="52" bestFit="1" customWidth="1"/>
    <col min="28" max="28" width="29.140625" style="38" bestFit="1" customWidth="1"/>
    <col min="29" max="29" width="14.421875" style="39" bestFit="1" customWidth="1"/>
    <col min="30" max="30" width="13.421875" style="39" bestFit="1" customWidth="1"/>
    <col min="31" max="16384" width="9.140625" style="39" customWidth="1"/>
  </cols>
  <sheetData>
    <row r="1" spans="1:27" ht="12.75">
      <c r="A1" s="325" t="s">
        <v>2065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7"/>
    </row>
    <row r="2" spans="1:27" s="37" customFormat="1" ht="22.5">
      <c r="A2" s="103" t="s">
        <v>1152</v>
      </c>
      <c r="B2" s="127" t="s">
        <v>1153</v>
      </c>
      <c r="C2" s="128" t="s">
        <v>1167</v>
      </c>
      <c r="D2" s="102" t="s">
        <v>1154</v>
      </c>
      <c r="E2" s="102" t="s">
        <v>1145</v>
      </c>
      <c r="F2" s="102" t="s">
        <v>1146</v>
      </c>
      <c r="G2" s="328" t="s">
        <v>1147</v>
      </c>
      <c r="H2" s="329"/>
      <c r="I2" s="329"/>
      <c r="J2" s="329"/>
      <c r="K2" s="330"/>
      <c r="L2" s="102" t="s">
        <v>1155</v>
      </c>
      <c r="M2" s="128" t="s">
        <v>1273</v>
      </c>
      <c r="N2" s="103" t="s">
        <v>1156</v>
      </c>
      <c r="O2" s="103" t="s">
        <v>1157</v>
      </c>
      <c r="P2" s="105" t="s">
        <v>1148</v>
      </c>
      <c r="Q2" s="103" t="s">
        <v>1149</v>
      </c>
      <c r="R2" s="103" t="s">
        <v>1168</v>
      </c>
      <c r="S2" s="103" t="s">
        <v>1150</v>
      </c>
      <c r="T2" s="106" t="s">
        <v>577</v>
      </c>
      <c r="U2" s="103" t="s">
        <v>1158</v>
      </c>
      <c r="V2" s="130" t="s">
        <v>1169</v>
      </c>
      <c r="W2" s="131" t="s">
        <v>1142</v>
      </c>
      <c r="X2" s="131" t="s">
        <v>1143</v>
      </c>
      <c r="Y2" s="131" t="s">
        <v>174</v>
      </c>
      <c r="Z2" s="131" t="s">
        <v>1160</v>
      </c>
      <c r="AA2" s="127" t="s">
        <v>578</v>
      </c>
    </row>
    <row r="3" spans="1:27" s="45" customFormat="1" ht="15.75">
      <c r="A3" s="46" t="s">
        <v>1272</v>
      </c>
      <c r="B3" s="55" t="s">
        <v>1161</v>
      </c>
      <c r="C3" s="53">
        <v>0.02</v>
      </c>
      <c r="D3" s="41" t="s">
        <v>1138</v>
      </c>
      <c r="E3" s="87" t="s">
        <v>1139</v>
      </c>
      <c r="F3" s="87" t="s">
        <v>1140</v>
      </c>
      <c r="G3" s="87" t="s">
        <v>586</v>
      </c>
      <c r="H3" s="87" t="s">
        <v>1165</v>
      </c>
      <c r="I3" s="87" t="s">
        <v>104</v>
      </c>
      <c r="J3" s="87" t="s">
        <v>1151</v>
      </c>
      <c r="K3" s="87" t="s">
        <v>109</v>
      </c>
      <c r="L3" s="41" t="s">
        <v>1162</v>
      </c>
      <c r="M3" s="53">
        <v>0.03</v>
      </c>
      <c r="N3" s="40"/>
      <c r="O3" s="40"/>
      <c r="P3" s="42"/>
      <c r="Q3" s="40"/>
      <c r="R3" s="40"/>
      <c r="S3" s="40"/>
      <c r="T3" s="43"/>
      <c r="U3" s="44" t="s">
        <v>180</v>
      </c>
      <c r="V3" s="54">
        <v>6299542.259999998</v>
      </c>
      <c r="W3" s="54">
        <v>1775523.9218000006</v>
      </c>
      <c r="X3" s="54">
        <v>188986.26780000003</v>
      </c>
      <c r="Y3" s="54">
        <v>39809.67</v>
      </c>
      <c r="Z3" s="181">
        <v>4374841.740399998</v>
      </c>
      <c r="AA3" s="44"/>
    </row>
    <row r="4" spans="1:27" s="45" customFormat="1" ht="15.75">
      <c r="A4" s="46" t="s">
        <v>1272</v>
      </c>
      <c r="B4" s="55" t="s">
        <v>1161</v>
      </c>
      <c r="C4" s="53">
        <v>0.03</v>
      </c>
      <c r="D4" s="41" t="s">
        <v>1141</v>
      </c>
      <c r="E4" s="87" t="s">
        <v>1139</v>
      </c>
      <c r="F4" s="87" t="s">
        <v>1140</v>
      </c>
      <c r="G4" s="87" t="s">
        <v>586</v>
      </c>
      <c r="H4" s="87" t="s">
        <v>1165</v>
      </c>
      <c r="I4" s="87" t="s">
        <v>104</v>
      </c>
      <c r="J4" s="87" t="s">
        <v>1151</v>
      </c>
      <c r="K4" s="87" t="s">
        <v>109</v>
      </c>
      <c r="L4" s="41" t="s">
        <v>1163</v>
      </c>
      <c r="M4" s="53">
        <v>0.03</v>
      </c>
      <c r="N4" s="40"/>
      <c r="O4" s="42"/>
      <c r="P4" s="42"/>
      <c r="Q4" s="40"/>
      <c r="R4" s="40"/>
      <c r="S4" s="40"/>
      <c r="T4" s="43"/>
      <c r="U4" s="44" t="s">
        <v>180</v>
      </c>
      <c r="V4" s="54">
        <v>1639435.8100000003</v>
      </c>
      <c r="W4" s="54">
        <v>456114.5225999999</v>
      </c>
      <c r="X4" s="54">
        <v>49183.07429999999</v>
      </c>
      <c r="Y4" s="54">
        <v>315278.06999999995</v>
      </c>
      <c r="Z4" s="181">
        <v>1449416.2831000001</v>
      </c>
      <c r="AA4" s="44"/>
    </row>
    <row r="5" spans="1:27" s="45" customFormat="1" ht="15.75">
      <c r="A5" s="46" t="s">
        <v>1272</v>
      </c>
      <c r="B5" s="55" t="s">
        <v>1161</v>
      </c>
      <c r="C5" s="53">
        <v>0.03</v>
      </c>
      <c r="D5" s="41" t="s">
        <v>621</v>
      </c>
      <c r="E5" s="87" t="s">
        <v>1139</v>
      </c>
      <c r="F5" s="87" t="s">
        <v>1140</v>
      </c>
      <c r="G5" s="87" t="s">
        <v>586</v>
      </c>
      <c r="H5" s="87" t="s">
        <v>1165</v>
      </c>
      <c r="I5" s="87" t="s">
        <v>104</v>
      </c>
      <c r="J5" s="87" t="s">
        <v>1151</v>
      </c>
      <c r="K5" s="87" t="s">
        <v>109</v>
      </c>
      <c r="L5" s="41" t="s">
        <v>1163</v>
      </c>
      <c r="M5" s="53">
        <v>0.03</v>
      </c>
      <c r="N5" s="40"/>
      <c r="O5" s="42"/>
      <c r="P5" s="42"/>
      <c r="Q5" s="40"/>
      <c r="R5" s="40"/>
      <c r="S5" s="40"/>
      <c r="T5" s="43"/>
      <c r="U5" s="44" t="s">
        <v>180</v>
      </c>
      <c r="V5" s="54">
        <v>415933.57</v>
      </c>
      <c r="W5" s="54">
        <v>280338.4569</v>
      </c>
      <c r="X5" s="54">
        <v>11914.9047</v>
      </c>
      <c r="Y5" s="54">
        <v>0</v>
      </c>
      <c r="Z5" s="181">
        <v>123680.20840000002</v>
      </c>
      <c r="AA5" s="44"/>
    </row>
    <row r="6" spans="1:27" s="45" customFormat="1" ht="15.75">
      <c r="A6" s="46" t="s">
        <v>1272</v>
      </c>
      <c r="B6" s="55" t="s">
        <v>1161</v>
      </c>
      <c r="C6" s="53">
        <v>0.03</v>
      </c>
      <c r="D6" s="41" t="s">
        <v>622</v>
      </c>
      <c r="E6" s="87" t="s">
        <v>1139</v>
      </c>
      <c r="F6" s="87" t="s">
        <v>1140</v>
      </c>
      <c r="G6" s="87" t="s">
        <v>586</v>
      </c>
      <c r="H6" s="87" t="s">
        <v>1165</v>
      </c>
      <c r="I6" s="87" t="s">
        <v>104</v>
      </c>
      <c r="J6" s="87" t="s">
        <v>1151</v>
      </c>
      <c r="K6" s="87" t="s">
        <v>109</v>
      </c>
      <c r="L6" s="41" t="s">
        <v>1163</v>
      </c>
      <c r="M6" s="53">
        <v>0.03</v>
      </c>
      <c r="N6" s="40"/>
      <c r="O6" s="42"/>
      <c r="P6" s="42"/>
      <c r="Q6" s="40"/>
      <c r="R6" s="40"/>
      <c r="S6" s="40"/>
      <c r="T6" s="43"/>
      <c r="U6" s="44" t="s">
        <v>180</v>
      </c>
      <c r="V6" s="54">
        <v>1732504.5699999998</v>
      </c>
      <c r="W6" s="54">
        <v>550066.3987</v>
      </c>
      <c r="X6" s="54">
        <v>51355.38870000001</v>
      </c>
      <c r="Y6" s="54">
        <v>3824.26</v>
      </c>
      <c r="Z6" s="181">
        <v>1134907.0425999998</v>
      </c>
      <c r="AA6" s="44"/>
    </row>
    <row r="7" spans="1:27" s="45" customFormat="1" ht="15.75">
      <c r="A7" s="46" t="s">
        <v>1272</v>
      </c>
      <c r="B7" s="55" t="s">
        <v>1161</v>
      </c>
      <c r="C7" s="53">
        <v>0.03</v>
      </c>
      <c r="D7" s="41" t="s">
        <v>1331</v>
      </c>
      <c r="E7" s="87" t="s">
        <v>1139</v>
      </c>
      <c r="F7" s="87" t="s">
        <v>1140</v>
      </c>
      <c r="G7" s="87" t="s">
        <v>586</v>
      </c>
      <c r="H7" s="87" t="s">
        <v>1165</v>
      </c>
      <c r="I7" s="87" t="s">
        <v>104</v>
      </c>
      <c r="J7" s="87" t="s">
        <v>1151</v>
      </c>
      <c r="K7" s="87" t="s">
        <v>109</v>
      </c>
      <c r="L7" s="41" t="s">
        <v>1164</v>
      </c>
      <c r="M7" s="53">
        <v>0.03</v>
      </c>
      <c r="N7" s="40"/>
      <c r="O7" s="42"/>
      <c r="P7" s="42"/>
      <c r="Q7" s="40"/>
      <c r="R7" s="40"/>
      <c r="S7" s="40"/>
      <c r="T7" s="43"/>
      <c r="U7" s="44" t="s">
        <v>180</v>
      </c>
      <c r="V7" s="54">
        <v>2069416.06</v>
      </c>
      <c r="W7" s="54">
        <v>762052.4889</v>
      </c>
      <c r="X7" s="54">
        <v>62082.481799999994</v>
      </c>
      <c r="Y7" s="54">
        <v>0</v>
      </c>
      <c r="Z7" s="181">
        <v>1245281.0893</v>
      </c>
      <c r="AA7" s="44"/>
    </row>
    <row r="8" spans="1:27" s="45" customFormat="1" ht="15.75">
      <c r="A8" s="46" t="s">
        <v>1272</v>
      </c>
      <c r="B8" s="55" t="s">
        <v>1161</v>
      </c>
      <c r="C8" s="53">
        <v>0.02</v>
      </c>
      <c r="D8" s="41" t="s">
        <v>1274</v>
      </c>
      <c r="E8" s="87" t="s">
        <v>1139</v>
      </c>
      <c r="F8" s="87" t="s">
        <v>1140</v>
      </c>
      <c r="G8" s="87" t="s">
        <v>586</v>
      </c>
      <c r="H8" s="87" t="s">
        <v>1165</v>
      </c>
      <c r="I8" s="87" t="s">
        <v>104</v>
      </c>
      <c r="J8" s="87" t="s">
        <v>1151</v>
      </c>
      <c r="K8" s="87" t="s">
        <v>109</v>
      </c>
      <c r="L8" s="41" t="s">
        <v>1164</v>
      </c>
      <c r="M8" s="53">
        <v>0.03</v>
      </c>
      <c r="N8" s="40"/>
      <c r="O8" s="42"/>
      <c r="P8" s="42"/>
      <c r="Q8" s="40"/>
      <c r="R8" s="40"/>
      <c r="S8" s="40"/>
      <c r="T8" s="43"/>
      <c r="U8" s="44" t="s">
        <v>180</v>
      </c>
      <c r="V8" s="54">
        <v>556177.7499999999</v>
      </c>
      <c r="W8" s="54">
        <v>96549.99599999998</v>
      </c>
      <c r="X8" s="54">
        <v>16685.332499999997</v>
      </c>
      <c r="Y8" s="54">
        <v>0</v>
      </c>
      <c r="Z8" s="181">
        <v>442942.4214999999</v>
      </c>
      <c r="AA8" s="44"/>
    </row>
    <row r="9" spans="1:27" s="45" customFormat="1" ht="15.75">
      <c r="A9" s="46" t="s">
        <v>1272</v>
      </c>
      <c r="B9" s="55" t="s">
        <v>1161</v>
      </c>
      <c r="C9" s="53">
        <v>0.02</v>
      </c>
      <c r="D9" s="41" t="s">
        <v>1332</v>
      </c>
      <c r="E9" s="87" t="s">
        <v>1139</v>
      </c>
      <c r="F9" s="87" t="s">
        <v>1140</v>
      </c>
      <c r="G9" s="87" t="s">
        <v>586</v>
      </c>
      <c r="H9" s="87" t="s">
        <v>1165</v>
      </c>
      <c r="I9" s="87" t="s">
        <v>104</v>
      </c>
      <c r="J9" s="87" t="s">
        <v>1151</v>
      </c>
      <c r="K9" s="87" t="s">
        <v>109</v>
      </c>
      <c r="L9" s="41" t="s">
        <v>1164</v>
      </c>
      <c r="M9" s="53">
        <v>0.03</v>
      </c>
      <c r="N9" s="40"/>
      <c r="O9" s="42"/>
      <c r="P9" s="42"/>
      <c r="Q9" s="40"/>
      <c r="R9" s="40"/>
      <c r="S9" s="40"/>
      <c r="T9" s="43"/>
      <c r="U9" s="44" t="s">
        <v>180</v>
      </c>
      <c r="V9" s="54">
        <v>50527.439999999995</v>
      </c>
      <c r="W9" s="54">
        <v>9894.134400000004</v>
      </c>
      <c r="X9" s="54">
        <v>1515.8232</v>
      </c>
      <c r="Y9" s="54">
        <v>2074</v>
      </c>
      <c r="Z9" s="181">
        <v>41191.48239999999</v>
      </c>
      <c r="AA9" s="42" t="s">
        <v>1345</v>
      </c>
    </row>
    <row r="10" spans="1:27" s="45" customFormat="1" ht="15.75">
      <c r="A10" s="46" t="s">
        <v>1272</v>
      </c>
      <c r="B10" s="55" t="s">
        <v>1161</v>
      </c>
      <c r="C10" s="53">
        <v>0.03</v>
      </c>
      <c r="D10" s="41" t="s">
        <v>1275</v>
      </c>
      <c r="E10" s="87" t="s">
        <v>1139</v>
      </c>
      <c r="F10" s="87" t="s">
        <v>1140</v>
      </c>
      <c r="G10" s="87" t="s">
        <v>586</v>
      </c>
      <c r="H10" s="87" t="s">
        <v>1165</v>
      </c>
      <c r="I10" s="87" t="s">
        <v>104</v>
      </c>
      <c r="J10" s="87" t="s">
        <v>1151</v>
      </c>
      <c r="K10" s="87" t="s">
        <v>109</v>
      </c>
      <c r="L10" s="41" t="s">
        <v>1164</v>
      </c>
      <c r="M10" s="53">
        <v>0.03</v>
      </c>
      <c r="N10" s="40"/>
      <c r="O10" s="42"/>
      <c r="P10" s="42"/>
      <c r="Q10" s="40"/>
      <c r="R10" s="40"/>
      <c r="S10" s="40"/>
      <c r="T10" s="43"/>
      <c r="U10" s="44" t="s">
        <v>180</v>
      </c>
      <c r="V10" s="54">
        <v>684232.51</v>
      </c>
      <c r="W10" s="54">
        <v>167893.1082</v>
      </c>
      <c r="X10" s="54">
        <v>20526.975300000002</v>
      </c>
      <c r="Y10" s="54">
        <v>0</v>
      </c>
      <c r="Z10" s="181">
        <v>495812.4265</v>
      </c>
      <c r="AA10" s="42" t="s">
        <v>1345</v>
      </c>
    </row>
    <row r="11" spans="1:27" s="56" customFormat="1" ht="15.75">
      <c r="A11" s="46" t="s">
        <v>1272</v>
      </c>
      <c r="B11" s="55" t="s">
        <v>1161</v>
      </c>
      <c r="C11" s="53">
        <v>0.03</v>
      </c>
      <c r="D11" s="41" t="s">
        <v>1276</v>
      </c>
      <c r="E11" s="87" t="s">
        <v>1139</v>
      </c>
      <c r="F11" s="87" t="s">
        <v>1140</v>
      </c>
      <c r="G11" s="87" t="s">
        <v>586</v>
      </c>
      <c r="H11" s="87" t="s">
        <v>1165</v>
      </c>
      <c r="I11" s="87" t="s">
        <v>104</v>
      </c>
      <c r="J11" s="87" t="s">
        <v>1151</v>
      </c>
      <c r="K11" s="87" t="s">
        <v>109</v>
      </c>
      <c r="L11" s="41" t="s">
        <v>1164</v>
      </c>
      <c r="M11" s="53">
        <v>0.03</v>
      </c>
      <c r="N11" s="40"/>
      <c r="O11" s="42"/>
      <c r="P11" s="42"/>
      <c r="Q11" s="40"/>
      <c r="R11" s="40"/>
      <c r="S11" s="40"/>
      <c r="T11" s="43"/>
      <c r="U11" s="57" t="s">
        <v>546</v>
      </c>
      <c r="V11" s="54">
        <v>325325.51999999996</v>
      </c>
      <c r="W11" s="54">
        <v>45828.952999999994</v>
      </c>
      <c r="X11" s="54">
        <v>9199.8349</v>
      </c>
      <c r="Y11" s="54">
        <v>14693.8</v>
      </c>
      <c r="Z11" s="181">
        <v>284990.53209999995</v>
      </c>
      <c r="AA11" s="42" t="s">
        <v>1345</v>
      </c>
    </row>
    <row r="12" spans="1:27" s="56" customFormat="1" ht="15.75">
      <c r="A12" s="46" t="s">
        <v>1272</v>
      </c>
      <c r="B12" s="122" t="s">
        <v>1161</v>
      </c>
      <c r="C12" s="53">
        <v>0.03</v>
      </c>
      <c r="D12" s="41" t="s">
        <v>491</v>
      </c>
      <c r="E12" s="87" t="s">
        <v>1139</v>
      </c>
      <c r="F12" s="87" t="s">
        <v>1140</v>
      </c>
      <c r="G12" s="87" t="s">
        <v>586</v>
      </c>
      <c r="H12" s="87" t="s">
        <v>1165</v>
      </c>
      <c r="I12" s="87" t="s">
        <v>104</v>
      </c>
      <c r="J12" s="87" t="s">
        <v>1151</v>
      </c>
      <c r="K12" s="87" t="s">
        <v>109</v>
      </c>
      <c r="L12" s="123" t="s">
        <v>1164</v>
      </c>
      <c r="M12" s="124">
        <v>0.03</v>
      </c>
      <c r="N12" s="59">
        <v>5</v>
      </c>
      <c r="O12" s="107" t="s">
        <v>499</v>
      </c>
      <c r="P12" s="107" t="s">
        <v>1151</v>
      </c>
      <c r="Q12" s="59" t="s">
        <v>206</v>
      </c>
      <c r="R12" s="59">
        <v>8</v>
      </c>
      <c r="S12" s="59">
        <v>48</v>
      </c>
      <c r="T12" s="125">
        <v>86.76</v>
      </c>
      <c r="U12" s="57" t="s">
        <v>500</v>
      </c>
      <c r="V12" s="96">
        <v>14575.68</v>
      </c>
      <c r="W12" s="96">
        <v>2186.352</v>
      </c>
      <c r="X12" s="96">
        <v>437.2704</v>
      </c>
      <c r="Y12" s="96">
        <v>0</v>
      </c>
      <c r="Z12" s="181">
        <v>11952.057600000002</v>
      </c>
      <c r="AA12" s="42"/>
    </row>
    <row r="13" spans="1:27" s="56" customFormat="1" ht="15.75">
      <c r="A13" s="46" t="s">
        <v>1272</v>
      </c>
      <c r="B13" s="122" t="s">
        <v>1161</v>
      </c>
      <c r="C13" s="53">
        <v>0.03</v>
      </c>
      <c r="D13" s="41" t="s">
        <v>491</v>
      </c>
      <c r="E13" s="87" t="s">
        <v>1139</v>
      </c>
      <c r="F13" s="87" t="s">
        <v>1140</v>
      </c>
      <c r="G13" s="87" t="s">
        <v>586</v>
      </c>
      <c r="H13" s="87" t="s">
        <v>1165</v>
      </c>
      <c r="I13" s="87" t="s">
        <v>104</v>
      </c>
      <c r="J13" s="87" t="s">
        <v>1151</v>
      </c>
      <c r="K13" s="87" t="s">
        <v>109</v>
      </c>
      <c r="L13" s="123" t="s">
        <v>1164</v>
      </c>
      <c r="M13" s="124">
        <v>0.03</v>
      </c>
      <c r="N13" s="59">
        <v>6</v>
      </c>
      <c r="O13" s="107" t="s">
        <v>501</v>
      </c>
      <c r="P13" s="107"/>
      <c r="Q13" s="59" t="s">
        <v>256</v>
      </c>
      <c r="R13" s="59"/>
      <c r="S13" s="59"/>
      <c r="T13" s="125">
        <v>1389</v>
      </c>
      <c r="U13" s="57" t="s">
        <v>500</v>
      </c>
      <c r="V13" s="96">
        <v>59504.76</v>
      </c>
      <c r="W13" s="96">
        <v>8925.714</v>
      </c>
      <c r="X13" s="96">
        <v>1785.1428</v>
      </c>
      <c r="Y13" s="96">
        <v>0</v>
      </c>
      <c r="Z13" s="181">
        <v>48793.9032</v>
      </c>
      <c r="AA13" s="42"/>
    </row>
    <row r="14" spans="1:27" s="56" customFormat="1" ht="15.75">
      <c r="A14" s="46" t="s">
        <v>1272</v>
      </c>
      <c r="B14" s="122" t="s">
        <v>1161</v>
      </c>
      <c r="C14" s="53">
        <v>0.03</v>
      </c>
      <c r="D14" s="41" t="s">
        <v>497</v>
      </c>
      <c r="E14" s="87" t="s">
        <v>1139</v>
      </c>
      <c r="F14" s="87" t="s">
        <v>1140</v>
      </c>
      <c r="G14" s="87" t="s">
        <v>586</v>
      </c>
      <c r="H14" s="87" t="s">
        <v>1165</v>
      </c>
      <c r="I14" s="87" t="s">
        <v>104</v>
      </c>
      <c r="J14" s="87" t="s">
        <v>1151</v>
      </c>
      <c r="K14" s="87" t="s">
        <v>109</v>
      </c>
      <c r="L14" s="123" t="s">
        <v>1164</v>
      </c>
      <c r="M14" s="124">
        <v>0.03</v>
      </c>
      <c r="N14" s="59">
        <v>13</v>
      </c>
      <c r="O14" s="107" t="s">
        <v>502</v>
      </c>
      <c r="P14" s="107" t="s">
        <v>503</v>
      </c>
      <c r="Q14" s="59" t="s">
        <v>225</v>
      </c>
      <c r="R14" s="59"/>
      <c r="S14" s="59"/>
      <c r="T14" s="125">
        <v>64.65</v>
      </c>
      <c r="U14" s="57" t="s">
        <v>2352</v>
      </c>
      <c r="V14" s="96">
        <v>4412.3625</v>
      </c>
      <c r="W14" s="96">
        <v>661.8543750000001</v>
      </c>
      <c r="X14" s="96">
        <v>132.370875</v>
      </c>
      <c r="Y14" s="96">
        <v>0</v>
      </c>
      <c r="Z14" s="181">
        <v>3618.13725</v>
      </c>
      <c r="AA14" s="42"/>
    </row>
    <row r="15" spans="1:27" s="56" customFormat="1" ht="31.5">
      <c r="A15" s="46" t="s">
        <v>1272</v>
      </c>
      <c r="B15" s="122" t="s">
        <v>1161</v>
      </c>
      <c r="C15" s="53">
        <v>0.03</v>
      </c>
      <c r="D15" s="41" t="s">
        <v>1747</v>
      </c>
      <c r="E15" s="236" t="s">
        <v>1139</v>
      </c>
      <c r="F15" s="236" t="s">
        <v>1140</v>
      </c>
      <c r="G15" s="236" t="s">
        <v>586</v>
      </c>
      <c r="H15" s="236" t="s">
        <v>1165</v>
      </c>
      <c r="I15" s="236" t="s">
        <v>104</v>
      </c>
      <c r="J15" s="236" t="s">
        <v>1151</v>
      </c>
      <c r="K15" s="236" t="s">
        <v>109</v>
      </c>
      <c r="L15" s="123" t="s">
        <v>1164</v>
      </c>
      <c r="M15" s="124">
        <v>0.03</v>
      </c>
      <c r="N15" s="59"/>
      <c r="O15" s="107"/>
      <c r="P15" s="107"/>
      <c r="Q15" s="59"/>
      <c r="R15" s="59"/>
      <c r="S15" s="59"/>
      <c r="T15" s="125"/>
      <c r="U15" s="57"/>
      <c r="V15" s="96">
        <v>216911.9</v>
      </c>
      <c r="W15" s="96">
        <v>169191.28199999998</v>
      </c>
      <c r="X15" s="96">
        <v>6507.357</v>
      </c>
      <c r="Y15" s="96">
        <v>0</v>
      </c>
      <c r="Z15" s="181">
        <v>41213.26100000001</v>
      </c>
      <c r="AA15" s="42" t="s">
        <v>1345</v>
      </c>
    </row>
    <row r="16" spans="1:29" ht="15.75" customHeight="1">
      <c r="A16" s="331" t="s">
        <v>584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88">
        <v>14068500.192499999</v>
      </c>
      <c r="W16" s="88">
        <v>4325227.182875001</v>
      </c>
      <c r="X16" s="88">
        <v>420312.22427500004</v>
      </c>
      <c r="Y16" s="88">
        <v>375679.79999999993</v>
      </c>
      <c r="Z16" s="88">
        <v>9698640.58535</v>
      </c>
      <c r="AA16" s="89"/>
      <c r="AC16" s="58"/>
    </row>
    <row r="17" spans="1:27" s="121" customFormat="1" ht="15.75">
      <c r="A17" s="109"/>
      <c r="B17" s="110"/>
      <c r="C17" s="113"/>
      <c r="D17" s="111"/>
      <c r="E17" s="112"/>
      <c r="F17" s="112"/>
      <c r="G17" s="112"/>
      <c r="H17" s="112"/>
      <c r="I17" s="112"/>
      <c r="J17" s="112"/>
      <c r="K17" s="112"/>
      <c r="L17" s="111"/>
      <c r="M17" s="114"/>
      <c r="N17" s="115"/>
      <c r="O17" s="116"/>
      <c r="P17" s="116"/>
      <c r="Q17" s="115"/>
      <c r="R17" s="115"/>
      <c r="S17" s="115"/>
      <c r="T17" s="117"/>
      <c r="U17" s="118"/>
      <c r="V17" s="119"/>
      <c r="W17" s="119"/>
      <c r="X17" s="119"/>
      <c r="Y17" s="119"/>
      <c r="Z17" s="120"/>
      <c r="AA17" s="118"/>
    </row>
    <row r="18" spans="14:28" ht="15.75">
      <c r="N18" s="90"/>
      <c r="O18" s="47"/>
      <c r="P18" s="52"/>
      <c r="Q18" s="52"/>
      <c r="R18" s="52"/>
      <c r="S18" s="52"/>
      <c r="T18" s="38"/>
      <c r="U18" s="60"/>
      <c r="V18" s="91"/>
      <c r="W18" s="92"/>
      <c r="X18" s="92"/>
      <c r="Y18" s="92"/>
      <c r="Z18" s="92"/>
      <c r="AA18" s="39"/>
      <c r="AB18" s="39"/>
    </row>
    <row r="19" spans="14:28" ht="15.75">
      <c r="N19" s="90"/>
      <c r="O19" s="47"/>
      <c r="P19" s="52"/>
      <c r="Q19" s="52"/>
      <c r="R19" s="52"/>
      <c r="S19" s="52"/>
      <c r="T19" s="38"/>
      <c r="U19" s="60"/>
      <c r="V19" s="91"/>
      <c r="W19" s="92"/>
      <c r="X19" s="92"/>
      <c r="Y19" s="92"/>
      <c r="Z19" s="92"/>
      <c r="AA19" s="39"/>
      <c r="AB19" s="39"/>
    </row>
    <row r="20" spans="14:28" ht="15.75">
      <c r="N20" s="90"/>
      <c r="O20" s="47"/>
      <c r="P20" s="52"/>
      <c r="Q20" s="52"/>
      <c r="R20" s="52"/>
      <c r="S20" s="52"/>
      <c r="T20" s="38"/>
      <c r="U20" s="60"/>
      <c r="V20" s="91"/>
      <c r="W20" s="92"/>
      <c r="X20" s="92"/>
      <c r="Y20" s="92"/>
      <c r="Z20" s="92"/>
      <c r="AA20" s="39"/>
      <c r="AB20" s="39"/>
    </row>
    <row r="21" spans="14:28" ht="19.5">
      <c r="N21" s="90"/>
      <c r="O21" s="47"/>
      <c r="P21" s="52"/>
      <c r="Q21" s="52"/>
      <c r="R21" s="52"/>
      <c r="S21" s="52"/>
      <c r="T21" s="38"/>
      <c r="U21" s="60"/>
      <c r="V21" s="91"/>
      <c r="W21" s="93"/>
      <c r="X21" s="92"/>
      <c r="Y21" s="126"/>
      <c r="Z21" s="92"/>
      <c r="AA21" s="39"/>
      <c r="AB21" s="94"/>
    </row>
    <row r="22" spans="14:28" ht="15.75">
      <c r="N22" s="90"/>
      <c r="O22" s="47"/>
      <c r="P22" s="52"/>
      <c r="Q22" s="52"/>
      <c r="R22" s="52"/>
      <c r="S22" s="52"/>
      <c r="T22" s="38"/>
      <c r="U22" s="60"/>
      <c r="V22" s="91"/>
      <c r="W22" s="92"/>
      <c r="X22" s="92"/>
      <c r="Y22" s="92"/>
      <c r="Z22" s="92"/>
      <c r="AA22" s="39"/>
      <c r="AB22" s="58"/>
    </row>
    <row r="23" spans="14:28" ht="15.75">
      <c r="N23" s="90"/>
      <c r="O23" s="47"/>
      <c r="P23" s="52"/>
      <c r="Q23" s="52"/>
      <c r="R23" s="52"/>
      <c r="S23" s="52"/>
      <c r="T23" s="38"/>
      <c r="U23" s="60"/>
      <c r="V23" s="91"/>
      <c r="W23" s="92"/>
      <c r="X23" s="92"/>
      <c r="Y23" s="92"/>
      <c r="Z23" s="92"/>
      <c r="AA23" s="39"/>
      <c r="AB23" s="39"/>
    </row>
    <row r="24" spans="14:28" ht="15.75">
      <c r="N24" s="90"/>
      <c r="O24" s="47"/>
      <c r="P24" s="52"/>
      <c r="Q24" s="52"/>
      <c r="R24" s="52"/>
      <c r="S24" s="52"/>
      <c r="T24" s="38"/>
      <c r="U24" s="60"/>
      <c r="V24" s="91"/>
      <c r="W24" s="92"/>
      <c r="X24" s="92"/>
      <c r="Y24" s="92"/>
      <c r="Z24" s="92"/>
      <c r="AA24" s="39"/>
      <c r="AB24" s="39"/>
    </row>
  </sheetData>
  <sheetProtection/>
  <mergeCells count="3">
    <mergeCell ref="A1:AA1"/>
    <mergeCell ref="G2:K2"/>
    <mergeCell ref="A16:U16"/>
  </mergeCells>
  <printOptions/>
  <pageMargins left="0.5118110236220472" right="0.35433070866141736" top="0.984251968503937" bottom="0.984251968503937" header="0.5118110236220472" footer="0.5118110236220472"/>
  <pageSetup fitToHeight="80" fitToWidth="1" horizontalDpi="600" verticalDpi="600" orientation="landscape" paperSize="8" scale="67" r:id="rId1"/>
  <headerFooter alignWithMargins="0">
    <oddHeader>&amp;LComune di Bracigliano (SA)&amp;CBeni Demaniali Riclassificati secondo il Dlgs 118/2011&amp;RInventario beni 2016</oddHeader>
    <oddFooter>&amp;CPag. &amp;P di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D85">
      <selection activeCell="D85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1125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2362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2888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 t="s">
        <v>212</v>
      </c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7"/>
      <c r="B8" s="12" t="s">
        <v>594</v>
      </c>
      <c r="C8" s="316"/>
      <c r="D8" s="316"/>
      <c r="E8" s="13" t="s">
        <v>595</v>
      </c>
      <c r="F8" s="14">
        <v>36318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7"/>
      <c r="B9" s="12" t="s">
        <v>596</v>
      </c>
      <c r="C9" s="316">
        <v>65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2478703.5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38.25">
      <c r="A13" s="317"/>
      <c r="B13" s="270" t="s">
        <v>423</v>
      </c>
      <c r="C13" s="12">
        <v>1993</v>
      </c>
      <c r="D13" s="16">
        <v>129114.22</v>
      </c>
      <c r="E13" s="17">
        <v>0.03</v>
      </c>
      <c r="F13" s="18">
        <v>85215.38519999999</v>
      </c>
      <c r="G13" s="19">
        <v>43898.83480000001</v>
      </c>
      <c r="H13" s="17">
        <v>0.02</v>
      </c>
      <c r="I13" s="18">
        <v>2582.2844</v>
      </c>
      <c r="J13" s="20">
        <v>41316.550400000015</v>
      </c>
    </row>
    <row r="14" spans="1:10" ht="12.75">
      <c r="A14" s="317"/>
      <c r="B14" s="268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268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69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129114.22</v>
      </c>
      <c r="E17" s="24"/>
      <c r="F17" s="23">
        <v>85215.38519999999</v>
      </c>
      <c r="G17" s="23">
        <v>43898.83480000001</v>
      </c>
      <c r="H17" s="24"/>
      <c r="I17" s="23">
        <v>2582.2844</v>
      </c>
      <c r="J17" s="23">
        <v>41316.550400000015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38.25">
      <c r="A20" s="317"/>
      <c r="B20" s="270" t="s">
        <v>421</v>
      </c>
      <c r="C20" s="12">
        <v>1997</v>
      </c>
      <c r="D20" s="16">
        <v>10757.8</v>
      </c>
      <c r="E20" s="17">
        <v>0.03</v>
      </c>
      <c r="F20" s="18">
        <v>5809.2119999999995</v>
      </c>
      <c r="G20" s="19">
        <v>4948.588</v>
      </c>
      <c r="H20" s="17">
        <v>0.02</v>
      </c>
      <c r="I20" s="18">
        <v>215.15599999999998</v>
      </c>
      <c r="J20" s="20">
        <v>4733.432</v>
      </c>
    </row>
    <row r="21" spans="1:10" ht="38.25">
      <c r="A21" s="317"/>
      <c r="B21" s="270" t="s">
        <v>422</v>
      </c>
      <c r="C21" s="12">
        <v>1998</v>
      </c>
      <c r="D21" s="16">
        <v>24066.89</v>
      </c>
      <c r="E21" s="17">
        <v>0.03</v>
      </c>
      <c r="F21" s="18">
        <v>12274.1139</v>
      </c>
      <c r="G21" s="19">
        <v>11792.7761</v>
      </c>
      <c r="H21" s="17">
        <v>0.02</v>
      </c>
      <c r="I21" s="18">
        <v>481.3378</v>
      </c>
      <c r="J21" s="20">
        <v>11311.4383</v>
      </c>
    </row>
    <row r="22" spans="1:10" ht="38.25">
      <c r="A22" s="317"/>
      <c r="B22" s="270" t="s">
        <v>433</v>
      </c>
      <c r="C22" s="12">
        <v>2001</v>
      </c>
      <c r="D22" s="16">
        <v>36374.06</v>
      </c>
      <c r="E22" s="17">
        <v>0.03</v>
      </c>
      <c r="F22" s="18">
        <v>15277.105199999998</v>
      </c>
      <c r="G22" s="19">
        <v>21096.9548</v>
      </c>
      <c r="H22" s="17">
        <v>0.02</v>
      </c>
      <c r="I22" s="18">
        <v>727.4812</v>
      </c>
      <c r="J22" s="20">
        <v>20369.4736</v>
      </c>
    </row>
    <row r="23" spans="1:10" ht="38.25">
      <c r="A23" s="317"/>
      <c r="B23" s="270" t="s">
        <v>2913</v>
      </c>
      <c r="C23" s="12">
        <v>2003</v>
      </c>
      <c r="D23" s="16">
        <v>271576.36</v>
      </c>
      <c r="E23" s="17">
        <v>0.03</v>
      </c>
      <c r="F23" s="18">
        <v>97767.48959999999</v>
      </c>
      <c r="G23" s="19">
        <v>173808.8704</v>
      </c>
      <c r="H23" s="17">
        <v>0.02</v>
      </c>
      <c r="I23" s="18">
        <v>5431.5271999999995</v>
      </c>
      <c r="J23" s="20">
        <v>168377.3432</v>
      </c>
    </row>
    <row r="24" spans="1:10" ht="12.75">
      <c r="A24" s="317"/>
      <c r="B24" s="319" t="s">
        <v>607</v>
      </c>
      <c r="C24" s="320"/>
      <c r="D24" s="82">
        <v>342775.11</v>
      </c>
      <c r="E24" s="83"/>
      <c r="F24" s="82">
        <v>131127.9207</v>
      </c>
      <c r="G24" s="82">
        <v>211647.18930000003</v>
      </c>
      <c r="H24" s="83"/>
      <c r="I24" s="82">
        <v>6855.502199999999</v>
      </c>
      <c r="J24" s="82">
        <v>204791.6871</v>
      </c>
    </row>
    <row r="25" spans="1:10" ht="12.75">
      <c r="A25" s="306"/>
      <c r="B25" s="307"/>
      <c r="C25" s="307"/>
      <c r="D25" s="307"/>
      <c r="E25" s="307"/>
      <c r="F25" s="307"/>
      <c r="G25" s="307"/>
      <c r="H25" s="307"/>
      <c r="I25" s="307"/>
      <c r="J25" s="308"/>
    </row>
    <row r="26" spans="1:10" ht="12.75">
      <c r="A26" s="317" t="s">
        <v>175</v>
      </c>
      <c r="B26" s="63" t="s">
        <v>608</v>
      </c>
      <c r="C26" s="63" t="s">
        <v>600</v>
      </c>
      <c r="D26" s="63" t="s">
        <v>583</v>
      </c>
      <c r="E26" s="64" t="s">
        <v>602</v>
      </c>
      <c r="F26" s="64" t="s">
        <v>1142</v>
      </c>
      <c r="G26" s="64" t="s">
        <v>2916</v>
      </c>
      <c r="H26" s="64" t="s">
        <v>618</v>
      </c>
      <c r="I26" s="64" t="s">
        <v>1143</v>
      </c>
      <c r="J26" s="64" t="s">
        <v>2917</v>
      </c>
    </row>
    <row r="27" spans="1:10" ht="54">
      <c r="A27" s="317"/>
      <c r="B27" s="26" t="s">
        <v>1825</v>
      </c>
      <c r="C27" s="27">
        <v>2016</v>
      </c>
      <c r="D27" s="28">
        <v>9235.67</v>
      </c>
      <c r="E27" s="29"/>
      <c r="F27" s="29"/>
      <c r="G27" s="29"/>
      <c r="H27" s="17">
        <v>0</v>
      </c>
      <c r="I27" s="18">
        <v>0</v>
      </c>
      <c r="J27" s="20">
        <v>9235.67</v>
      </c>
    </row>
    <row r="28" spans="1:10" ht="12.75">
      <c r="A28" s="318"/>
      <c r="B28" s="304" t="s">
        <v>177</v>
      </c>
      <c r="C28" s="305"/>
      <c r="D28" s="30">
        <v>9235.67</v>
      </c>
      <c r="E28" s="29"/>
      <c r="F28" s="29"/>
      <c r="G28" s="29"/>
      <c r="H28" s="24"/>
      <c r="I28" s="30">
        <v>0</v>
      </c>
      <c r="J28" s="30">
        <v>9235.67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25.5">
      <c r="A31" s="312"/>
      <c r="B31" s="10" t="s">
        <v>1126</v>
      </c>
      <c r="C31" s="8">
        <v>2003</v>
      </c>
      <c r="D31" s="9">
        <v>2160</v>
      </c>
      <c r="E31" s="17">
        <v>0.03</v>
      </c>
      <c r="F31" s="31">
        <v>777.6</v>
      </c>
      <c r="G31" s="19">
        <v>1382.4</v>
      </c>
      <c r="H31" s="17">
        <v>0.02</v>
      </c>
      <c r="I31" s="18">
        <v>43.2</v>
      </c>
      <c r="J31" s="20">
        <v>1339.2</v>
      </c>
    </row>
    <row r="32" spans="1:10" ht="25.5">
      <c r="A32" s="312"/>
      <c r="B32" s="10" t="s">
        <v>1127</v>
      </c>
      <c r="C32" s="8">
        <v>2003</v>
      </c>
      <c r="D32" s="9">
        <v>4486.86</v>
      </c>
      <c r="E32" s="17">
        <v>0.03</v>
      </c>
      <c r="F32" s="31">
        <v>1615.2695999999996</v>
      </c>
      <c r="G32" s="19">
        <v>2871.5904</v>
      </c>
      <c r="H32" s="17">
        <v>0.02</v>
      </c>
      <c r="I32" s="18">
        <v>89.7372</v>
      </c>
      <c r="J32" s="20">
        <v>2781.8532</v>
      </c>
    </row>
    <row r="33" spans="1:10" ht="25.5">
      <c r="A33" s="312"/>
      <c r="B33" s="10" t="s">
        <v>1128</v>
      </c>
      <c r="C33" s="8">
        <v>2003</v>
      </c>
      <c r="D33" s="9">
        <v>47206.21</v>
      </c>
      <c r="E33" s="17">
        <v>0.03</v>
      </c>
      <c r="F33" s="31">
        <v>16994.2356</v>
      </c>
      <c r="G33" s="19">
        <v>30211.9744</v>
      </c>
      <c r="H33" s="17">
        <v>0.02</v>
      </c>
      <c r="I33" s="18">
        <v>944.1242</v>
      </c>
      <c r="J33" s="20">
        <v>29267.8502</v>
      </c>
    </row>
    <row r="34" spans="1:10" ht="38.25">
      <c r="A34" s="312"/>
      <c r="B34" s="10" t="s">
        <v>1129</v>
      </c>
      <c r="C34" s="8">
        <v>2004</v>
      </c>
      <c r="D34" s="9">
        <v>700</v>
      </c>
      <c r="E34" s="17">
        <v>0.03</v>
      </c>
      <c r="F34" s="31">
        <v>231</v>
      </c>
      <c r="G34" s="19">
        <v>469</v>
      </c>
      <c r="H34" s="17">
        <v>0.02</v>
      </c>
      <c r="I34" s="18">
        <v>14</v>
      </c>
      <c r="J34" s="20">
        <v>455</v>
      </c>
    </row>
    <row r="35" spans="1:10" ht="51">
      <c r="A35" s="312"/>
      <c r="B35" s="10" t="s">
        <v>1130</v>
      </c>
      <c r="C35" s="8">
        <v>2004</v>
      </c>
      <c r="D35" s="9">
        <v>103.85</v>
      </c>
      <c r="E35" s="17">
        <v>0.03</v>
      </c>
      <c r="F35" s="31">
        <v>34.2705</v>
      </c>
      <c r="G35" s="19">
        <v>69.5795</v>
      </c>
      <c r="H35" s="17">
        <v>0.02</v>
      </c>
      <c r="I35" s="18">
        <v>2.077</v>
      </c>
      <c r="J35" s="20">
        <v>67.5025</v>
      </c>
    </row>
    <row r="36" spans="1:10" ht="51">
      <c r="A36" s="312"/>
      <c r="B36" s="10" t="s">
        <v>1131</v>
      </c>
      <c r="C36" s="8">
        <v>2004</v>
      </c>
      <c r="D36" s="9">
        <v>2268</v>
      </c>
      <c r="E36" s="17">
        <v>0.03</v>
      </c>
      <c r="F36" s="31">
        <v>748.4399999999999</v>
      </c>
      <c r="G36" s="19">
        <v>1519.56</v>
      </c>
      <c r="H36" s="17">
        <v>0.02</v>
      </c>
      <c r="I36" s="18">
        <v>45.36</v>
      </c>
      <c r="J36" s="20">
        <v>1474.2</v>
      </c>
    </row>
    <row r="37" spans="1:10" ht="51">
      <c r="A37" s="312"/>
      <c r="B37" s="10" t="s">
        <v>1132</v>
      </c>
      <c r="C37" s="8">
        <v>2004</v>
      </c>
      <c r="D37" s="9">
        <v>1637.91</v>
      </c>
      <c r="E37" s="17">
        <v>0.03</v>
      </c>
      <c r="F37" s="31">
        <v>540.5103</v>
      </c>
      <c r="G37" s="19">
        <v>1097.3997</v>
      </c>
      <c r="H37" s="17">
        <v>0.02</v>
      </c>
      <c r="I37" s="18">
        <v>32.7582</v>
      </c>
      <c r="J37" s="20">
        <v>1064.6415</v>
      </c>
    </row>
    <row r="38" spans="1:10" ht="51">
      <c r="A38" s="312"/>
      <c r="B38" s="10" t="s">
        <v>1133</v>
      </c>
      <c r="C38" s="8">
        <v>2004</v>
      </c>
      <c r="D38" s="9">
        <v>536.38</v>
      </c>
      <c r="E38" s="17">
        <v>0.03</v>
      </c>
      <c r="F38" s="31">
        <v>177.0054</v>
      </c>
      <c r="G38" s="19">
        <v>359.3746</v>
      </c>
      <c r="H38" s="17">
        <v>0.02</v>
      </c>
      <c r="I38" s="18">
        <v>10.7276</v>
      </c>
      <c r="J38" s="20">
        <v>348.647</v>
      </c>
    </row>
    <row r="39" spans="1:10" ht="25.5">
      <c r="A39" s="312"/>
      <c r="B39" s="10" t="s">
        <v>1134</v>
      </c>
      <c r="C39" s="8">
        <v>2004</v>
      </c>
      <c r="D39" s="9">
        <v>216</v>
      </c>
      <c r="E39" s="17">
        <v>0.03</v>
      </c>
      <c r="F39" s="31">
        <v>71.28</v>
      </c>
      <c r="G39" s="19">
        <v>144.72</v>
      </c>
      <c r="H39" s="17">
        <v>0.02</v>
      </c>
      <c r="I39" s="18">
        <v>4.32</v>
      </c>
      <c r="J39" s="20">
        <v>140.4</v>
      </c>
    </row>
    <row r="40" spans="1:10" ht="25.5">
      <c r="A40" s="312"/>
      <c r="B40" s="10" t="s">
        <v>1135</v>
      </c>
      <c r="C40" s="8">
        <v>2004</v>
      </c>
      <c r="D40" s="9">
        <v>246</v>
      </c>
      <c r="E40" s="17">
        <v>0.03</v>
      </c>
      <c r="F40" s="31">
        <v>81.17999999999999</v>
      </c>
      <c r="G40" s="19">
        <v>164.82</v>
      </c>
      <c r="H40" s="17">
        <v>0.02</v>
      </c>
      <c r="I40" s="18">
        <v>4.92</v>
      </c>
      <c r="J40" s="20">
        <v>159.9</v>
      </c>
    </row>
    <row r="41" spans="1:10" ht="38.25">
      <c r="A41" s="312"/>
      <c r="B41" s="10" t="s">
        <v>1136</v>
      </c>
      <c r="C41" s="8">
        <v>2004</v>
      </c>
      <c r="D41" s="9">
        <v>246</v>
      </c>
      <c r="E41" s="17">
        <v>0.03</v>
      </c>
      <c r="F41" s="31">
        <v>81.17999999999999</v>
      </c>
      <c r="G41" s="19">
        <v>164.82</v>
      </c>
      <c r="H41" s="17">
        <v>0.02</v>
      </c>
      <c r="I41" s="18">
        <v>4.92</v>
      </c>
      <c r="J41" s="20">
        <v>159.9</v>
      </c>
    </row>
    <row r="42" spans="1:10" ht="76.5">
      <c r="A42" s="312"/>
      <c r="B42" s="10" t="s">
        <v>138</v>
      </c>
      <c r="C42" s="8">
        <v>2004</v>
      </c>
      <c r="D42" s="9">
        <v>92854.02</v>
      </c>
      <c r="E42" s="17">
        <v>0.03</v>
      </c>
      <c r="F42" s="31">
        <v>0</v>
      </c>
      <c r="G42" s="19">
        <v>92854.02</v>
      </c>
      <c r="H42" s="17">
        <v>0.02</v>
      </c>
      <c r="I42" s="18">
        <v>0</v>
      </c>
      <c r="J42" s="20">
        <v>92854.02</v>
      </c>
    </row>
    <row r="43" spans="1:10" ht="25.5">
      <c r="A43" s="312"/>
      <c r="B43" s="10" t="s">
        <v>1127</v>
      </c>
      <c r="C43" s="8">
        <v>2004</v>
      </c>
      <c r="D43" s="9">
        <v>12866.09</v>
      </c>
      <c r="E43" s="17">
        <v>0.03</v>
      </c>
      <c r="F43" s="31">
        <v>4245.8097</v>
      </c>
      <c r="G43" s="19">
        <v>8620.2803</v>
      </c>
      <c r="H43" s="17">
        <v>0.02</v>
      </c>
      <c r="I43" s="18">
        <v>257.3218</v>
      </c>
      <c r="J43" s="20">
        <v>8362.9585</v>
      </c>
    </row>
    <row r="44" spans="1:10" ht="25.5">
      <c r="A44" s="312"/>
      <c r="B44" s="10" t="s">
        <v>1128</v>
      </c>
      <c r="C44" s="8">
        <v>2004</v>
      </c>
      <c r="D44" s="9">
        <v>233756.46</v>
      </c>
      <c r="E44" s="17">
        <v>0.03</v>
      </c>
      <c r="F44" s="31">
        <v>77139.6318</v>
      </c>
      <c r="G44" s="19">
        <v>156616.8282</v>
      </c>
      <c r="H44" s="17">
        <v>0.02</v>
      </c>
      <c r="I44" s="18">
        <v>4675.1292</v>
      </c>
      <c r="J44" s="20">
        <v>151941.699</v>
      </c>
    </row>
    <row r="45" spans="1:10" ht="127.5">
      <c r="A45" s="312"/>
      <c r="B45" s="10" t="s">
        <v>139</v>
      </c>
      <c r="C45" s="8">
        <v>2005</v>
      </c>
      <c r="D45" s="9">
        <v>1375</v>
      </c>
      <c r="E45" s="17">
        <v>0.03</v>
      </c>
      <c r="F45" s="31">
        <v>412.5</v>
      </c>
      <c r="G45" s="19">
        <v>962.5</v>
      </c>
      <c r="H45" s="17">
        <v>0.02</v>
      </c>
      <c r="I45" s="18">
        <v>27.5</v>
      </c>
      <c r="J45" s="20">
        <v>935</v>
      </c>
    </row>
    <row r="46" spans="1:10" ht="25.5">
      <c r="A46" s="312"/>
      <c r="B46" s="10" t="s">
        <v>1128</v>
      </c>
      <c r="C46" s="8">
        <v>2005</v>
      </c>
      <c r="D46" s="9">
        <v>42037.34</v>
      </c>
      <c r="E46" s="17">
        <v>0.03</v>
      </c>
      <c r="F46" s="31">
        <v>12611.202</v>
      </c>
      <c r="G46" s="19">
        <v>29426.138</v>
      </c>
      <c r="H46" s="17">
        <v>0.02</v>
      </c>
      <c r="I46" s="18">
        <v>840.7467999999999</v>
      </c>
      <c r="J46" s="20">
        <v>28585.3912</v>
      </c>
    </row>
    <row r="47" spans="1:10" ht="114.75">
      <c r="A47" s="312"/>
      <c r="B47" s="10" t="s">
        <v>140</v>
      </c>
      <c r="C47" s="8">
        <v>2006</v>
      </c>
      <c r="D47" s="9">
        <v>2799.14</v>
      </c>
      <c r="E47" s="17">
        <v>0.03</v>
      </c>
      <c r="F47" s="31">
        <v>755.7678</v>
      </c>
      <c r="G47" s="19">
        <v>2043.3721999999998</v>
      </c>
      <c r="H47" s="17">
        <v>0.02</v>
      </c>
      <c r="I47" s="18">
        <v>55.9828</v>
      </c>
      <c r="J47" s="20">
        <v>1987.3893999999998</v>
      </c>
    </row>
    <row r="48" spans="1:10" ht="51">
      <c r="A48" s="312"/>
      <c r="B48" s="10" t="s">
        <v>141</v>
      </c>
      <c r="C48" s="8">
        <v>2006</v>
      </c>
      <c r="D48" s="9">
        <v>24475.93</v>
      </c>
      <c r="E48" s="17">
        <v>0.03</v>
      </c>
      <c r="F48" s="31">
        <v>6608.5010999999995</v>
      </c>
      <c r="G48" s="19">
        <v>17867.4289</v>
      </c>
      <c r="H48" s="17">
        <v>0.02</v>
      </c>
      <c r="I48" s="18">
        <v>489.5186</v>
      </c>
      <c r="J48" s="20">
        <v>17377.9103</v>
      </c>
    </row>
    <row r="49" spans="1:10" ht="76.5">
      <c r="A49" s="312"/>
      <c r="B49" s="10" t="s">
        <v>142</v>
      </c>
      <c r="C49" s="8">
        <v>2006</v>
      </c>
      <c r="D49" s="9">
        <v>1260</v>
      </c>
      <c r="E49" s="17">
        <v>0.03</v>
      </c>
      <c r="F49" s="31">
        <v>340.2</v>
      </c>
      <c r="G49" s="19">
        <v>919.8</v>
      </c>
      <c r="H49" s="17">
        <v>0.02</v>
      </c>
      <c r="I49" s="18">
        <v>25.2</v>
      </c>
      <c r="J49" s="20">
        <v>894.5999999999999</v>
      </c>
    </row>
    <row r="50" spans="1:10" ht="38.25">
      <c r="A50" s="312"/>
      <c r="B50" s="10" t="s">
        <v>143</v>
      </c>
      <c r="C50" s="8">
        <v>2006</v>
      </c>
      <c r="D50" s="9">
        <v>2400</v>
      </c>
      <c r="E50" s="17">
        <v>0.03</v>
      </c>
      <c r="F50" s="31">
        <v>648</v>
      </c>
      <c r="G50" s="19">
        <v>1752</v>
      </c>
      <c r="H50" s="17">
        <v>0.02</v>
      </c>
      <c r="I50" s="18">
        <v>48</v>
      </c>
      <c r="J50" s="20">
        <v>1704</v>
      </c>
    </row>
    <row r="51" spans="1:10" ht="38.25">
      <c r="A51" s="312"/>
      <c r="B51" s="10" t="s">
        <v>144</v>
      </c>
      <c r="C51" s="8">
        <v>2006</v>
      </c>
      <c r="D51" s="9">
        <v>2640</v>
      </c>
      <c r="E51" s="17">
        <v>0.03</v>
      </c>
      <c r="F51" s="31">
        <v>712.8</v>
      </c>
      <c r="G51" s="19">
        <v>1927.2</v>
      </c>
      <c r="H51" s="17">
        <v>0.02</v>
      </c>
      <c r="I51" s="18">
        <v>52.800000000000004</v>
      </c>
      <c r="J51" s="20">
        <v>1874.4</v>
      </c>
    </row>
    <row r="52" spans="1:10" ht="51">
      <c r="A52" s="312"/>
      <c r="B52" s="10" t="s">
        <v>145</v>
      </c>
      <c r="C52" s="8">
        <v>2006</v>
      </c>
      <c r="D52" s="9">
        <v>936</v>
      </c>
      <c r="E52" s="17">
        <v>0.03</v>
      </c>
      <c r="F52" s="31">
        <v>252.72</v>
      </c>
      <c r="G52" s="19">
        <v>683.28</v>
      </c>
      <c r="H52" s="17">
        <v>0.02</v>
      </c>
      <c r="I52" s="18">
        <v>18.72</v>
      </c>
      <c r="J52" s="20">
        <v>664.56</v>
      </c>
    </row>
    <row r="53" spans="1:10" ht="25.5">
      <c r="A53" s="312"/>
      <c r="B53" s="10" t="s">
        <v>146</v>
      </c>
      <c r="C53" s="8">
        <v>2006</v>
      </c>
      <c r="D53" s="9">
        <v>239380.93</v>
      </c>
      <c r="E53" s="17">
        <v>0.03</v>
      </c>
      <c r="F53" s="31">
        <v>64632.8511</v>
      </c>
      <c r="G53" s="19">
        <v>174748.0789</v>
      </c>
      <c r="H53" s="17">
        <v>0.02</v>
      </c>
      <c r="I53" s="18">
        <v>4787.6186</v>
      </c>
      <c r="J53" s="20">
        <v>169960.4603</v>
      </c>
    </row>
    <row r="54" spans="1:10" ht="63.75">
      <c r="A54" s="312"/>
      <c r="B54" s="10" t="s">
        <v>511</v>
      </c>
      <c r="C54" s="8">
        <v>2006</v>
      </c>
      <c r="D54" s="9">
        <v>15060</v>
      </c>
      <c r="E54" s="17">
        <v>0.03</v>
      </c>
      <c r="F54" s="31">
        <v>4066.2</v>
      </c>
      <c r="G54" s="19">
        <v>10993.8</v>
      </c>
      <c r="H54" s="17">
        <v>0.02</v>
      </c>
      <c r="I54" s="18">
        <v>301.2</v>
      </c>
      <c r="J54" s="20">
        <v>10692.599999999999</v>
      </c>
    </row>
    <row r="55" spans="1:10" ht="38.25">
      <c r="A55" s="312"/>
      <c r="B55" s="10" t="s">
        <v>147</v>
      </c>
      <c r="C55" s="8">
        <v>2007</v>
      </c>
      <c r="D55" s="9">
        <v>2160</v>
      </c>
      <c r="E55" s="17">
        <v>0.03</v>
      </c>
      <c r="F55" s="31">
        <v>518.4</v>
      </c>
      <c r="G55" s="19">
        <v>1641.6</v>
      </c>
      <c r="H55" s="17">
        <v>0.02</v>
      </c>
      <c r="I55" s="18">
        <v>43.2</v>
      </c>
      <c r="J55" s="20">
        <v>1598.3999999999999</v>
      </c>
    </row>
    <row r="56" spans="1:10" ht="38.25">
      <c r="A56" s="312"/>
      <c r="B56" s="10" t="s">
        <v>147</v>
      </c>
      <c r="C56" s="8">
        <v>2007</v>
      </c>
      <c r="D56" s="9">
        <v>3600</v>
      </c>
      <c r="E56" s="17">
        <v>0.03</v>
      </c>
      <c r="F56" s="31">
        <v>864</v>
      </c>
      <c r="G56" s="19">
        <v>2736</v>
      </c>
      <c r="H56" s="17">
        <v>0.02</v>
      </c>
      <c r="I56" s="18">
        <v>72</v>
      </c>
      <c r="J56" s="20">
        <v>2664</v>
      </c>
    </row>
    <row r="57" spans="1:10" ht="25.5">
      <c r="A57" s="312"/>
      <c r="B57" s="10" t="s">
        <v>148</v>
      </c>
      <c r="C57" s="8">
        <v>2007</v>
      </c>
      <c r="D57" s="9">
        <v>1200</v>
      </c>
      <c r="E57" s="17">
        <v>0.03</v>
      </c>
      <c r="F57" s="31">
        <v>288</v>
      </c>
      <c r="G57" s="19">
        <v>912</v>
      </c>
      <c r="H57" s="17">
        <v>0.02</v>
      </c>
      <c r="I57" s="18">
        <v>24</v>
      </c>
      <c r="J57" s="20">
        <v>888</v>
      </c>
    </row>
    <row r="58" spans="1:10" ht="51">
      <c r="A58" s="312"/>
      <c r="B58" s="10" t="s">
        <v>149</v>
      </c>
      <c r="C58" s="8">
        <v>2007</v>
      </c>
      <c r="D58" s="9">
        <v>4800</v>
      </c>
      <c r="E58" s="17">
        <v>0.03</v>
      </c>
      <c r="F58" s="31">
        <v>1152</v>
      </c>
      <c r="G58" s="19">
        <v>3648</v>
      </c>
      <c r="H58" s="17">
        <v>0.02</v>
      </c>
      <c r="I58" s="18">
        <v>96</v>
      </c>
      <c r="J58" s="20">
        <v>3552</v>
      </c>
    </row>
    <row r="59" spans="1:10" ht="25.5">
      <c r="A59" s="312"/>
      <c r="B59" s="10" t="s">
        <v>146</v>
      </c>
      <c r="C59" s="8">
        <v>2007</v>
      </c>
      <c r="D59" s="9">
        <v>78193.23</v>
      </c>
      <c r="E59" s="17">
        <v>0.03</v>
      </c>
      <c r="F59" s="31">
        <v>18766.3752</v>
      </c>
      <c r="G59" s="19">
        <v>59426.8548</v>
      </c>
      <c r="H59" s="17">
        <v>0.02</v>
      </c>
      <c r="I59" s="18">
        <v>1563.8645999999999</v>
      </c>
      <c r="J59" s="20">
        <v>57862.9902</v>
      </c>
    </row>
    <row r="60" spans="1:10" ht="25.5">
      <c r="A60" s="312"/>
      <c r="B60" s="10" t="s">
        <v>150</v>
      </c>
      <c r="C60" s="8">
        <v>2007</v>
      </c>
      <c r="D60" s="9">
        <v>839.66</v>
      </c>
      <c r="E60" s="17">
        <v>0.03</v>
      </c>
      <c r="F60" s="31">
        <v>201.51839999999999</v>
      </c>
      <c r="G60" s="19">
        <v>638.1415999999999</v>
      </c>
      <c r="H60" s="17">
        <v>0.02</v>
      </c>
      <c r="I60" s="18">
        <v>16.7932</v>
      </c>
      <c r="J60" s="20">
        <v>621.3484</v>
      </c>
    </row>
    <row r="61" spans="1:10" ht="38.25">
      <c r="A61" s="312"/>
      <c r="B61" s="10" t="s">
        <v>151</v>
      </c>
      <c r="C61" s="8">
        <v>2008</v>
      </c>
      <c r="D61" s="9">
        <v>210</v>
      </c>
      <c r="E61" s="17">
        <v>0.03</v>
      </c>
      <c r="F61" s="31">
        <v>44.1</v>
      </c>
      <c r="G61" s="19">
        <v>165.9</v>
      </c>
      <c r="H61" s="17">
        <v>0.02</v>
      </c>
      <c r="I61" s="18">
        <v>4.2</v>
      </c>
      <c r="J61" s="20">
        <v>161.70000000000002</v>
      </c>
    </row>
    <row r="62" spans="1:10" ht="38.25">
      <c r="A62" s="312"/>
      <c r="B62" s="10" t="s">
        <v>152</v>
      </c>
      <c r="C62" s="8">
        <v>2008</v>
      </c>
      <c r="D62" s="9">
        <v>250</v>
      </c>
      <c r="E62" s="17">
        <v>0.03</v>
      </c>
      <c r="F62" s="31">
        <v>52.5</v>
      </c>
      <c r="G62" s="19">
        <v>197.5</v>
      </c>
      <c r="H62" s="17">
        <v>0.02</v>
      </c>
      <c r="I62" s="18">
        <v>5</v>
      </c>
      <c r="J62" s="20">
        <v>192.5</v>
      </c>
    </row>
    <row r="63" spans="1:10" ht="127.5">
      <c r="A63" s="312"/>
      <c r="B63" s="10" t="s">
        <v>153</v>
      </c>
      <c r="C63" s="8">
        <v>2008</v>
      </c>
      <c r="D63" s="9">
        <v>1872</v>
      </c>
      <c r="E63" s="17">
        <v>0.03</v>
      </c>
      <c r="F63" s="31">
        <v>393.12</v>
      </c>
      <c r="G63" s="19">
        <v>1478.88</v>
      </c>
      <c r="H63" s="17">
        <v>0.02</v>
      </c>
      <c r="I63" s="18">
        <v>37.44</v>
      </c>
      <c r="J63" s="20">
        <v>1441.44</v>
      </c>
    </row>
    <row r="64" spans="1:10" ht="25.5">
      <c r="A64" s="312"/>
      <c r="B64" s="10" t="s">
        <v>146</v>
      </c>
      <c r="C64" s="8">
        <v>2008</v>
      </c>
      <c r="D64" s="9">
        <v>18720</v>
      </c>
      <c r="E64" s="17">
        <v>0.03</v>
      </c>
      <c r="F64" s="31">
        <v>3931.2</v>
      </c>
      <c r="G64" s="19">
        <v>14788.8</v>
      </c>
      <c r="H64" s="17">
        <v>0.02</v>
      </c>
      <c r="I64" s="18">
        <v>374.40000000000003</v>
      </c>
      <c r="J64" s="20">
        <v>14414.4</v>
      </c>
    </row>
    <row r="65" spans="1:10" ht="25.5">
      <c r="A65" s="312"/>
      <c r="B65" s="10" t="s">
        <v>146</v>
      </c>
      <c r="C65" s="8">
        <v>2009</v>
      </c>
      <c r="D65" s="9">
        <v>23268.96</v>
      </c>
      <c r="E65" s="17">
        <v>0.03</v>
      </c>
      <c r="F65" s="31">
        <v>4188.4128</v>
      </c>
      <c r="G65" s="19">
        <v>19080.5472</v>
      </c>
      <c r="H65" s="17">
        <v>0.02</v>
      </c>
      <c r="I65" s="18">
        <v>465.37919999999997</v>
      </c>
      <c r="J65" s="20">
        <v>18615.168</v>
      </c>
    </row>
    <row r="66" spans="1:10" ht="38.25">
      <c r="A66" s="312"/>
      <c r="B66" s="10" t="s">
        <v>748</v>
      </c>
      <c r="C66" s="8">
        <v>2011</v>
      </c>
      <c r="D66" s="9">
        <v>288</v>
      </c>
      <c r="E66" s="17">
        <v>0.03</v>
      </c>
      <c r="F66" s="31">
        <v>34.56</v>
      </c>
      <c r="G66" s="19">
        <v>253.44</v>
      </c>
      <c r="H66" s="17">
        <v>0.02</v>
      </c>
      <c r="I66" s="18">
        <v>5.76</v>
      </c>
      <c r="J66" s="20">
        <v>247.68</v>
      </c>
    </row>
    <row r="67" spans="1:10" ht="25.5">
      <c r="A67" s="312"/>
      <c r="B67" s="10" t="s">
        <v>1128</v>
      </c>
      <c r="C67" s="8">
        <v>2011</v>
      </c>
      <c r="D67" s="9">
        <v>3678.61</v>
      </c>
      <c r="E67" s="17">
        <v>0.03</v>
      </c>
      <c r="F67" s="31">
        <v>441.4332</v>
      </c>
      <c r="G67" s="19">
        <v>3237.1768</v>
      </c>
      <c r="H67" s="17">
        <v>0.02</v>
      </c>
      <c r="I67" s="18">
        <v>73.57220000000001</v>
      </c>
      <c r="J67" s="20">
        <v>3163.6046</v>
      </c>
    </row>
    <row r="68" spans="1:10" ht="38.25">
      <c r="A68" s="312"/>
      <c r="B68" s="10" t="s">
        <v>154</v>
      </c>
      <c r="C68" s="8">
        <v>2012</v>
      </c>
      <c r="D68" s="9">
        <v>3630</v>
      </c>
      <c r="E68" s="17">
        <v>0.03</v>
      </c>
      <c r="F68" s="31">
        <v>326.7</v>
      </c>
      <c r="G68" s="19">
        <v>3303.3</v>
      </c>
      <c r="H68" s="17">
        <v>0.02</v>
      </c>
      <c r="I68" s="18">
        <v>72.60000000000001</v>
      </c>
      <c r="J68" s="20">
        <v>3230.7000000000003</v>
      </c>
    </row>
    <row r="69" spans="1:10" ht="25.5">
      <c r="A69" s="312"/>
      <c r="B69" s="10" t="s">
        <v>1128</v>
      </c>
      <c r="C69" s="8">
        <v>2012</v>
      </c>
      <c r="D69" s="9">
        <v>291111.88</v>
      </c>
      <c r="E69" s="17">
        <v>0.03</v>
      </c>
      <c r="F69" s="31">
        <v>26200.069199999998</v>
      </c>
      <c r="G69" s="19">
        <v>264911.8108</v>
      </c>
      <c r="H69" s="17">
        <v>0.02</v>
      </c>
      <c r="I69" s="18">
        <v>5822.2376</v>
      </c>
      <c r="J69" s="20">
        <v>259089.57319999998</v>
      </c>
    </row>
    <row r="70" spans="1:10" ht="38.25">
      <c r="A70" s="312"/>
      <c r="B70" s="10" t="s">
        <v>155</v>
      </c>
      <c r="C70" s="8">
        <v>2013</v>
      </c>
      <c r="D70" s="9">
        <v>3630</v>
      </c>
      <c r="E70" s="17">
        <v>0.03</v>
      </c>
      <c r="F70" s="31">
        <v>217.79999999999998</v>
      </c>
      <c r="G70" s="19">
        <v>3412.2</v>
      </c>
      <c r="H70" s="17">
        <v>0.02</v>
      </c>
      <c r="I70" s="18">
        <v>72.60000000000001</v>
      </c>
      <c r="J70" s="20">
        <v>3339.6</v>
      </c>
    </row>
    <row r="71" spans="1:10" ht="25.5">
      <c r="A71" s="312"/>
      <c r="B71" s="10" t="s">
        <v>1128</v>
      </c>
      <c r="C71" s="8">
        <v>2013</v>
      </c>
      <c r="D71" s="9">
        <v>89097.85</v>
      </c>
      <c r="E71" s="17">
        <v>0.03</v>
      </c>
      <c r="F71" s="31">
        <v>5345.871</v>
      </c>
      <c r="G71" s="19">
        <v>83751.979</v>
      </c>
      <c r="H71" s="17">
        <v>0.02</v>
      </c>
      <c r="I71" s="18">
        <v>1781.957</v>
      </c>
      <c r="J71" s="20">
        <v>81970.02200000001</v>
      </c>
    </row>
    <row r="72" spans="1:10" ht="51">
      <c r="A72" s="312"/>
      <c r="B72" s="10" t="s">
        <v>156</v>
      </c>
      <c r="C72" s="8">
        <v>2014</v>
      </c>
      <c r="D72" s="9">
        <v>4880</v>
      </c>
      <c r="E72" s="17">
        <v>0.03</v>
      </c>
      <c r="F72" s="31">
        <v>146.4</v>
      </c>
      <c r="G72" s="19">
        <v>4733.6</v>
      </c>
      <c r="H72" s="17">
        <v>0.02</v>
      </c>
      <c r="I72" s="18">
        <v>97.60000000000001</v>
      </c>
      <c r="J72" s="20">
        <v>4636</v>
      </c>
    </row>
    <row r="73" spans="1:10" ht="76.5">
      <c r="A73" s="312"/>
      <c r="B73" s="10" t="s">
        <v>157</v>
      </c>
      <c r="C73" s="8">
        <v>2014</v>
      </c>
      <c r="D73" s="9">
        <v>1220</v>
      </c>
      <c r="E73" s="17">
        <v>0.03</v>
      </c>
      <c r="F73" s="31">
        <v>36.6</v>
      </c>
      <c r="G73" s="19">
        <v>1183.4</v>
      </c>
      <c r="H73" s="17">
        <v>0.02</v>
      </c>
      <c r="I73" s="18">
        <v>24.400000000000002</v>
      </c>
      <c r="J73" s="20">
        <v>1159</v>
      </c>
    </row>
    <row r="74" spans="1:10" ht="63.75">
      <c r="A74" s="312"/>
      <c r="B74" s="10" t="s">
        <v>158</v>
      </c>
      <c r="C74" s="8">
        <v>2014</v>
      </c>
      <c r="D74" s="9">
        <v>247.05</v>
      </c>
      <c r="E74" s="17">
        <v>0.03</v>
      </c>
      <c r="F74" s="31">
        <v>7.4115</v>
      </c>
      <c r="G74" s="19">
        <v>239.63850000000002</v>
      </c>
      <c r="H74" s="17">
        <v>0.02</v>
      </c>
      <c r="I74" s="18">
        <v>4.941000000000001</v>
      </c>
      <c r="J74" s="20">
        <v>234.69750000000002</v>
      </c>
    </row>
    <row r="75" spans="1:10" ht="63.75">
      <c r="A75" s="312"/>
      <c r="B75" s="10" t="s">
        <v>159</v>
      </c>
      <c r="C75" s="8">
        <v>2014</v>
      </c>
      <c r="D75" s="9">
        <v>230.58</v>
      </c>
      <c r="E75" s="17">
        <v>0.03</v>
      </c>
      <c r="F75" s="31">
        <v>6.9174</v>
      </c>
      <c r="G75" s="19">
        <v>223.66260000000003</v>
      </c>
      <c r="H75" s="17">
        <v>0.02</v>
      </c>
      <c r="I75" s="18">
        <v>4.6116</v>
      </c>
      <c r="J75" s="20">
        <v>219.05100000000002</v>
      </c>
    </row>
    <row r="76" spans="1:10" ht="89.25">
      <c r="A76" s="312"/>
      <c r="B76" s="10" t="s">
        <v>160</v>
      </c>
      <c r="C76" s="8">
        <v>2014</v>
      </c>
      <c r="D76" s="9">
        <v>211</v>
      </c>
      <c r="E76" s="17">
        <v>0.03</v>
      </c>
      <c r="F76" s="31">
        <v>6.33</v>
      </c>
      <c r="G76" s="19">
        <v>204.67</v>
      </c>
      <c r="H76" s="17">
        <v>0.02</v>
      </c>
      <c r="I76" s="18">
        <v>4.22</v>
      </c>
      <c r="J76" s="20">
        <v>200.45</v>
      </c>
    </row>
    <row r="77" spans="1:10" ht="63.75">
      <c r="A77" s="312"/>
      <c r="B77" s="10" t="s">
        <v>161</v>
      </c>
      <c r="C77" s="8">
        <v>2014</v>
      </c>
      <c r="D77" s="9">
        <v>244</v>
      </c>
      <c r="E77" s="17">
        <v>0.03</v>
      </c>
      <c r="F77" s="31">
        <v>7.319999999999999</v>
      </c>
      <c r="G77" s="19">
        <v>236.68</v>
      </c>
      <c r="H77" s="17">
        <v>0.02</v>
      </c>
      <c r="I77" s="18">
        <v>4.88</v>
      </c>
      <c r="J77" s="20">
        <v>231.8</v>
      </c>
    </row>
    <row r="78" spans="1:10" ht="25.5">
      <c r="A78" s="312"/>
      <c r="B78" s="10" t="s">
        <v>146</v>
      </c>
      <c r="C78" s="8">
        <v>2014</v>
      </c>
      <c r="D78" s="9">
        <v>4199.47</v>
      </c>
      <c r="E78" s="17">
        <v>0.03</v>
      </c>
      <c r="F78" s="31">
        <v>125.9841</v>
      </c>
      <c r="G78" s="19">
        <v>4073.4859</v>
      </c>
      <c r="H78" s="17">
        <v>0.02</v>
      </c>
      <c r="I78" s="18">
        <v>83.9894</v>
      </c>
      <c r="J78" s="20">
        <v>3989.4965</v>
      </c>
    </row>
    <row r="79" spans="1:10" ht="25.5">
      <c r="A79" s="312"/>
      <c r="B79" s="10" t="s">
        <v>1128</v>
      </c>
      <c r="C79" s="8">
        <v>2014</v>
      </c>
      <c r="D79" s="9">
        <v>70381.03</v>
      </c>
      <c r="E79" s="17">
        <v>0.03</v>
      </c>
      <c r="F79" s="31">
        <v>2111.4309</v>
      </c>
      <c r="G79" s="19">
        <v>68269.59909999999</v>
      </c>
      <c r="H79" s="17">
        <v>0.02</v>
      </c>
      <c r="I79" s="18">
        <v>1407.6206</v>
      </c>
      <c r="J79" s="20">
        <v>66861.9785</v>
      </c>
    </row>
    <row r="80" spans="1:10" ht="25.5">
      <c r="A80" s="312"/>
      <c r="B80" s="10" t="s">
        <v>162</v>
      </c>
      <c r="C80" s="8">
        <v>2015</v>
      </c>
      <c r="D80" s="9">
        <v>623.64</v>
      </c>
      <c r="E80" s="17">
        <v>0.03</v>
      </c>
      <c r="F80" s="31">
        <v>0</v>
      </c>
      <c r="G80" s="19">
        <v>623.64</v>
      </c>
      <c r="H80" s="17">
        <v>0.02</v>
      </c>
      <c r="I80" s="18">
        <v>12.4728</v>
      </c>
      <c r="J80" s="20">
        <v>611.1672</v>
      </c>
    </row>
    <row r="81" spans="1:10" ht="12.75">
      <c r="A81" s="312"/>
      <c r="B81" s="10" t="s">
        <v>806</v>
      </c>
      <c r="C81" s="8">
        <v>2015</v>
      </c>
      <c r="D81" s="9">
        <v>193.08</v>
      </c>
      <c r="E81" s="17">
        <v>0.03</v>
      </c>
      <c r="F81" s="31">
        <v>0</v>
      </c>
      <c r="G81" s="19">
        <v>193.08</v>
      </c>
      <c r="H81" s="17">
        <v>0.02</v>
      </c>
      <c r="I81" s="18">
        <v>3.8616</v>
      </c>
      <c r="J81" s="20">
        <v>189.2184</v>
      </c>
    </row>
    <row r="82" spans="1:10" ht="102">
      <c r="A82" s="312"/>
      <c r="B82" s="10" t="s">
        <v>163</v>
      </c>
      <c r="C82" s="8">
        <v>2015</v>
      </c>
      <c r="D82" s="9">
        <v>2318</v>
      </c>
      <c r="E82" s="17">
        <v>0.03</v>
      </c>
      <c r="F82" s="31">
        <v>0</v>
      </c>
      <c r="G82" s="19">
        <v>2318</v>
      </c>
      <c r="H82" s="17">
        <v>0.02</v>
      </c>
      <c r="I82" s="18">
        <v>46.36</v>
      </c>
      <c r="J82" s="20">
        <v>2271.64</v>
      </c>
    </row>
    <row r="83" spans="1:10" ht="12.75">
      <c r="A83" s="312"/>
      <c r="B83" s="314" t="s">
        <v>610</v>
      </c>
      <c r="C83" s="314"/>
      <c r="D83" s="30">
        <v>1342946.1600000001</v>
      </c>
      <c r="E83" s="29"/>
      <c r="F83" s="30">
        <v>259192.60860000004</v>
      </c>
      <c r="G83" s="30">
        <v>1083753.5514</v>
      </c>
      <c r="H83" s="24"/>
      <c r="I83" s="30">
        <v>25001.8428</v>
      </c>
      <c r="J83" s="30">
        <v>1058751.7085999995</v>
      </c>
    </row>
    <row r="84" spans="1:10" ht="12.75">
      <c r="A84" s="311"/>
      <c r="B84" s="311"/>
      <c r="C84" s="311"/>
      <c r="D84" s="311"/>
      <c r="E84" s="311"/>
      <c r="F84" s="311"/>
      <c r="G84" s="311"/>
      <c r="H84" s="311"/>
      <c r="I84" s="311"/>
      <c r="J84" s="311"/>
    </row>
    <row r="85" spans="1:10" ht="12.75">
      <c r="A85" s="312" t="s">
        <v>611</v>
      </c>
      <c r="B85" s="310" t="s">
        <v>612</v>
      </c>
      <c r="C85" s="310"/>
      <c r="D85" s="28">
        <v>2478703.5</v>
      </c>
      <c r="E85" s="17">
        <v>0.03</v>
      </c>
      <c r="F85" s="18">
        <v>371805.52499999997</v>
      </c>
      <c r="G85" s="19">
        <v>2106897.975</v>
      </c>
      <c r="H85" s="17">
        <v>0.03</v>
      </c>
      <c r="I85" s="18">
        <v>74361.105</v>
      </c>
      <c r="J85" s="20">
        <v>2032536.87</v>
      </c>
    </row>
    <row r="86" spans="1:10" ht="12.75">
      <c r="A86" s="312"/>
      <c r="B86" s="310" t="s">
        <v>613</v>
      </c>
      <c r="C86" s="310"/>
      <c r="D86" s="28">
        <v>129114.22</v>
      </c>
      <c r="E86" s="29"/>
      <c r="F86" s="18">
        <v>85215.38519999999</v>
      </c>
      <c r="G86" s="19">
        <v>43898.83480000001</v>
      </c>
      <c r="H86" s="29"/>
      <c r="I86" s="18">
        <v>2582.2844</v>
      </c>
      <c r="J86" s="19">
        <v>41316.550400000015</v>
      </c>
    </row>
    <row r="87" spans="1:10" ht="12.75">
      <c r="A87" s="312"/>
      <c r="B87" s="310" t="s">
        <v>614</v>
      </c>
      <c r="C87" s="310"/>
      <c r="D87" s="28">
        <v>342775.11</v>
      </c>
      <c r="E87" s="29"/>
      <c r="F87" s="18">
        <v>131127.9207</v>
      </c>
      <c r="G87" s="19">
        <v>211647.18930000003</v>
      </c>
      <c r="H87" s="29"/>
      <c r="I87" s="18">
        <v>6855.502199999999</v>
      </c>
      <c r="J87" s="19">
        <v>204791.6871</v>
      </c>
    </row>
    <row r="88" spans="1:10" ht="12.75">
      <c r="A88" s="312"/>
      <c r="B88" s="310" t="s">
        <v>619</v>
      </c>
      <c r="C88" s="310"/>
      <c r="D88" s="28">
        <v>1342946.1600000001</v>
      </c>
      <c r="E88" s="29"/>
      <c r="F88" s="28">
        <v>259192.60860000004</v>
      </c>
      <c r="G88" s="28">
        <v>1083753.5514</v>
      </c>
      <c r="H88" s="29"/>
      <c r="I88" s="18">
        <v>25001.8428</v>
      </c>
      <c r="J88" s="19">
        <v>1058751.7085999995</v>
      </c>
    </row>
    <row r="89" spans="1:10" ht="12.75">
      <c r="A89" s="312"/>
      <c r="B89" s="310" t="s">
        <v>178</v>
      </c>
      <c r="C89" s="310"/>
      <c r="D89" s="29"/>
      <c r="E89" s="29"/>
      <c r="F89" s="29"/>
      <c r="G89" s="29"/>
      <c r="H89" s="18">
        <v>9235.67</v>
      </c>
      <c r="I89" s="18">
        <v>0</v>
      </c>
      <c r="J89" s="19">
        <v>9235.67</v>
      </c>
    </row>
    <row r="90" spans="1:10" ht="12.75">
      <c r="A90" s="312"/>
      <c r="B90" s="314" t="s">
        <v>584</v>
      </c>
      <c r="C90" s="314"/>
      <c r="D90" s="30">
        <v>4293538.99</v>
      </c>
      <c r="E90" s="29"/>
      <c r="F90" s="30">
        <v>847341.4395</v>
      </c>
      <c r="G90" s="30">
        <v>3446197.5505</v>
      </c>
      <c r="H90" s="30">
        <v>9235.67</v>
      </c>
      <c r="I90" s="30">
        <v>108800.7344</v>
      </c>
      <c r="J90" s="30">
        <v>3346632.4861</v>
      </c>
    </row>
    <row r="91" spans="1:9" ht="12.75">
      <c r="A91" s="33"/>
      <c r="B91" s="34"/>
      <c r="C91" s="34"/>
      <c r="D91" s="35"/>
      <c r="E91" s="35"/>
      <c r="F91" s="36"/>
      <c r="G91" s="36"/>
      <c r="H91" s="36"/>
      <c r="I91" s="36"/>
    </row>
    <row r="92" spans="1:10" ht="12.75">
      <c r="A92" s="313" t="s">
        <v>620</v>
      </c>
      <c r="B92" s="313"/>
      <c r="C92" s="313"/>
      <c r="D92" s="313"/>
      <c r="E92" s="313"/>
      <c r="F92" s="313"/>
      <c r="G92" s="313"/>
      <c r="H92" s="313"/>
      <c r="I92" s="313"/>
      <c r="J92" s="313"/>
    </row>
    <row r="93" spans="1:10" ht="12.75">
      <c r="A93" s="309"/>
      <c r="B93" s="309"/>
      <c r="C93" s="309"/>
      <c r="D93" s="309"/>
      <c r="E93" s="309"/>
      <c r="F93" s="309"/>
      <c r="G93" s="309"/>
      <c r="H93" s="309"/>
      <c r="I93" s="309"/>
      <c r="J93" s="309"/>
    </row>
    <row r="94" spans="1:10" ht="12.75">
      <c r="A94" s="309"/>
      <c r="B94" s="309"/>
      <c r="C94" s="309"/>
      <c r="D94" s="309"/>
      <c r="E94" s="309"/>
      <c r="F94" s="309"/>
      <c r="G94" s="309"/>
      <c r="H94" s="309"/>
      <c r="I94" s="309"/>
      <c r="J94" s="309"/>
    </row>
    <row r="95" spans="1:10" ht="12.75">
      <c r="A95" s="309"/>
      <c r="B95" s="309"/>
      <c r="C95" s="309"/>
      <c r="D95" s="309"/>
      <c r="E95" s="309"/>
      <c r="F95" s="309"/>
      <c r="G95" s="309"/>
      <c r="H95" s="309"/>
      <c r="I95" s="309"/>
      <c r="J95" s="309"/>
    </row>
    <row r="96" spans="1:10" ht="12.75">
      <c r="A96" s="309"/>
      <c r="B96" s="309"/>
      <c r="C96" s="309"/>
      <c r="D96" s="309"/>
      <c r="E96" s="309"/>
      <c r="F96" s="309"/>
      <c r="G96" s="309"/>
      <c r="H96" s="309"/>
      <c r="I96" s="309"/>
      <c r="J96" s="309"/>
    </row>
    <row r="97" spans="1:10" ht="12.75">
      <c r="A97" s="309"/>
      <c r="B97" s="309"/>
      <c r="C97" s="309"/>
      <c r="D97" s="309"/>
      <c r="E97" s="309"/>
      <c r="F97" s="309"/>
      <c r="G97" s="309"/>
      <c r="H97" s="309"/>
      <c r="I97" s="309"/>
      <c r="J97" s="309"/>
    </row>
  </sheetData>
  <sheetProtection/>
  <mergeCells count="36">
    <mergeCell ref="B90:C90"/>
    <mergeCell ref="A92:J92"/>
    <mergeCell ref="A93:J97"/>
    <mergeCell ref="A29:J29"/>
    <mergeCell ref="A30:A83"/>
    <mergeCell ref="B83:C83"/>
    <mergeCell ref="A84:J84"/>
    <mergeCell ref="A85:A90"/>
    <mergeCell ref="B85:C85"/>
    <mergeCell ref="B86:C86"/>
    <mergeCell ref="B87:C87"/>
    <mergeCell ref="B88:C88"/>
    <mergeCell ref="B89:C89"/>
    <mergeCell ref="A18:J18"/>
    <mergeCell ref="A19:A24"/>
    <mergeCell ref="B24:C24"/>
    <mergeCell ref="A25:J25"/>
    <mergeCell ref="A26:A28"/>
    <mergeCell ref="B28:C28"/>
    <mergeCell ref="A12:A17"/>
    <mergeCell ref="B17:C17"/>
    <mergeCell ref="A1:J1"/>
    <mergeCell ref="A2:E2"/>
    <mergeCell ref="A3:J3"/>
    <mergeCell ref="C4:J4"/>
    <mergeCell ref="C5:J5"/>
    <mergeCell ref="A11:J11"/>
    <mergeCell ref="C6:J6"/>
    <mergeCell ref="C7:D7"/>
    <mergeCell ref="F7:J7"/>
    <mergeCell ref="A4:A10"/>
    <mergeCell ref="F9:J9"/>
    <mergeCell ref="B10:E10"/>
    <mergeCell ref="F10:J10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34">
      <selection activeCell="A56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2890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2361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2892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 t="s">
        <v>188</v>
      </c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7"/>
      <c r="B8" s="12" t="s">
        <v>594</v>
      </c>
      <c r="C8" s="404">
        <v>472</v>
      </c>
      <c r="D8" s="316"/>
      <c r="E8" s="13" t="s">
        <v>595</v>
      </c>
      <c r="F8" s="14">
        <v>0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7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0</v>
      </c>
      <c r="G10" s="315"/>
      <c r="H10" s="315"/>
      <c r="I10" s="315"/>
      <c r="J10" s="315"/>
    </row>
    <row r="11" spans="1:10" ht="12.75">
      <c r="A11" s="317"/>
      <c r="B11" s="12" t="s">
        <v>590</v>
      </c>
      <c r="C11" s="310" t="s">
        <v>2361</v>
      </c>
      <c r="D11" s="310"/>
      <c r="E11" s="310"/>
      <c r="F11" s="310"/>
      <c r="G11" s="310"/>
      <c r="H11" s="310"/>
      <c r="I11" s="310"/>
      <c r="J11" s="310"/>
    </row>
    <row r="12" spans="1:10" ht="12.75">
      <c r="A12" s="317"/>
      <c r="B12" s="12" t="s">
        <v>591</v>
      </c>
      <c r="C12" s="310" t="s">
        <v>2894</v>
      </c>
      <c r="D12" s="310"/>
      <c r="E12" s="310"/>
      <c r="F12" s="310"/>
      <c r="G12" s="310"/>
      <c r="H12" s="310"/>
      <c r="I12" s="310"/>
      <c r="J12" s="310"/>
    </row>
    <row r="13" spans="1:10" ht="12.75">
      <c r="A13" s="317"/>
      <c r="B13" s="12" t="s">
        <v>592</v>
      </c>
      <c r="C13" s="316" t="s">
        <v>212</v>
      </c>
      <c r="D13" s="316"/>
      <c r="E13" s="13" t="s">
        <v>593</v>
      </c>
      <c r="F13" s="310"/>
      <c r="G13" s="310"/>
      <c r="H13" s="310"/>
      <c r="I13" s="310"/>
      <c r="J13" s="310"/>
    </row>
    <row r="14" spans="1:10" ht="12.75">
      <c r="A14" s="317"/>
      <c r="B14" s="12" t="s">
        <v>594</v>
      </c>
      <c r="C14" s="316"/>
      <c r="D14" s="316"/>
      <c r="E14" s="13" t="s">
        <v>595</v>
      </c>
      <c r="F14" s="14">
        <v>3680</v>
      </c>
      <c r="G14" s="14" t="s">
        <v>616</v>
      </c>
      <c r="H14" s="14" t="s">
        <v>1291</v>
      </c>
      <c r="I14" s="14" t="s">
        <v>600</v>
      </c>
      <c r="J14" s="15">
        <v>2010</v>
      </c>
    </row>
    <row r="15" spans="1:10" ht="12.75">
      <c r="A15" s="317"/>
      <c r="B15" s="12" t="s">
        <v>596</v>
      </c>
      <c r="C15" s="316">
        <v>65</v>
      </c>
      <c r="D15" s="316"/>
      <c r="E15" s="13" t="s">
        <v>597</v>
      </c>
      <c r="F15" s="310">
        <v>1.05</v>
      </c>
      <c r="G15" s="310"/>
      <c r="H15" s="310"/>
      <c r="I15" s="310"/>
      <c r="J15" s="310"/>
    </row>
    <row r="16" spans="1:10" ht="12.75">
      <c r="A16" s="317"/>
      <c r="B16" s="314" t="s">
        <v>617</v>
      </c>
      <c r="C16" s="314"/>
      <c r="D16" s="314"/>
      <c r="E16" s="314"/>
      <c r="F16" s="315">
        <v>251160</v>
      </c>
      <c r="G16" s="315"/>
      <c r="H16" s="315"/>
      <c r="I16" s="315"/>
      <c r="J16" s="315"/>
    </row>
    <row r="17" spans="1:10" ht="12.75">
      <c r="A17" s="317"/>
      <c r="B17" s="12" t="s">
        <v>590</v>
      </c>
      <c r="C17" s="310" t="s">
        <v>2361</v>
      </c>
      <c r="D17" s="310"/>
      <c r="E17" s="310"/>
      <c r="F17" s="310"/>
      <c r="G17" s="310"/>
      <c r="H17" s="310"/>
      <c r="I17" s="310"/>
      <c r="J17" s="310"/>
    </row>
    <row r="18" spans="1:10" ht="12.75">
      <c r="A18" s="317"/>
      <c r="B18" s="12" t="s">
        <v>591</v>
      </c>
      <c r="C18" s="310" t="s">
        <v>2895</v>
      </c>
      <c r="D18" s="310"/>
      <c r="E18" s="310"/>
      <c r="F18" s="310"/>
      <c r="G18" s="310"/>
      <c r="H18" s="310"/>
      <c r="I18" s="310"/>
      <c r="J18" s="310"/>
    </row>
    <row r="19" spans="1:10" ht="12.75">
      <c r="A19" s="317"/>
      <c r="B19" s="12" t="s">
        <v>592</v>
      </c>
      <c r="C19" s="316" t="s">
        <v>197</v>
      </c>
      <c r="D19" s="316"/>
      <c r="E19" s="13" t="s">
        <v>593</v>
      </c>
      <c r="F19" s="310"/>
      <c r="G19" s="310"/>
      <c r="H19" s="310"/>
      <c r="I19" s="310"/>
      <c r="J19" s="310"/>
    </row>
    <row r="20" spans="1:10" ht="12.75">
      <c r="A20" s="317"/>
      <c r="B20" s="12" t="s">
        <v>594</v>
      </c>
      <c r="C20" s="316"/>
      <c r="D20" s="316"/>
      <c r="E20" s="13" t="s">
        <v>595</v>
      </c>
      <c r="F20" s="14">
        <v>3302</v>
      </c>
      <c r="G20" s="14" t="s">
        <v>616</v>
      </c>
      <c r="H20" s="14" t="s">
        <v>1291</v>
      </c>
      <c r="I20" s="14" t="s">
        <v>600</v>
      </c>
      <c r="J20" s="15">
        <v>2010</v>
      </c>
    </row>
    <row r="21" spans="1:10" ht="12.75">
      <c r="A21" s="317"/>
      <c r="B21" s="12" t="s">
        <v>596</v>
      </c>
      <c r="C21" s="316">
        <v>65</v>
      </c>
      <c r="D21" s="316"/>
      <c r="E21" s="13" t="s">
        <v>597</v>
      </c>
      <c r="F21" s="310">
        <v>1.05</v>
      </c>
      <c r="G21" s="310"/>
      <c r="H21" s="310"/>
      <c r="I21" s="310"/>
      <c r="J21" s="310"/>
    </row>
    <row r="22" spans="1:10" ht="12.75">
      <c r="A22" s="317"/>
      <c r="B22" s="314" t="s">
        <v>617</v>
      </c>
      <c r="C22" s="314"/>
      <c r="D22" s="314"/>
      <c r="E22" s="314"/>
      <c r="F22" s="315">
        <v>225361.5</v>
      </c>
      <c r="G22" s="315"/>
      <c r="H22" s="315"/>
      <c r="I22" s="315"/>
      <c r="J22" s="315"/>
    </row>
    <row r="23" spans="1:10" ht="12.75">
      <c r="A23" s="317"/>
      <c r="B23" s="12" t="s">
        <v>590</v>
      </c>
      <c r="C23" s="310" t="s">
        <v>2347</v>
      </c>
      <c r="D23" s="310"/>
      <c r="E23" s="310"/>
      <c r="F23" s="310"/>
      <c r="G23" s="310"/>
      <c r="H23" s="310"/>
      <c r="I23" s="310"/>
      <c r="J23" s="310"/>
    </row>
    <row r="24" spans="1:10" ht="12.75">
      <c r="A24" s="317"/>
      <c r="B24" s="12" t="s">
        <v>591</v>
      </c>
      <c r="C24" s="310" t="s">
        <v>2896</v>
      </c>
      <c r="D24" s="310"/>
      <c r="E24" s="310"/>
      <c r="F24" s="310"/>
      <c r="G24" s="310"/>
      <c r="H24" s="310"/>
      <c r="I24" s="310"/>
      <c r="J24" s="310"/>
    </row>
    <row r="25" spans="1:10" ht="12.75">
      <c r="A25" s="317"/>
      <c r="B25" s="12" t="s">
        <v>592</v>
      </c>
      <c r="C25" s="316" t="s">
        <v>188</v>
      </c>
      <c r="D25" s="316"/>
      <c r="E25" s="13" t="s">
        <v>593</v>
      </c>
      <c r="F25" s="310"/>
      <c r="G25" s="310"/>
      <c r="H25" s="310"/>
      <c r="I25" s="310"/>
      <c r="J25" s="310"/>
    </row>
    <row r="26" spans="1:10" ht="12.75">
      <c r="A26" s="317"/>
      <c r="B26" s="12" t="s">
        <v>594</v>
      </c>
      <c r="C26" s="316">
        <v>987</v>
      </c>
      <c r="D26" s="316"/>
      <c r="E26" s="13" t="s">
        <v>595</v>
      </c>
      <c r="F26" s="14">
        <v>0</v>
      </c>
      <c r="G26" s="14" t="s">
        <v>616</v>
      </c>
      <c r="H26" s="14" t="s">
        <v>1291</v>
      </c>
      <c r="I26" s="14" t="s">
        <v>600</v>
      </c>
      <c r="J26" s="15">
        <v>2010</v>
      </c>
    </row>
    <row r="27" spans="1:10" ht="12.75">
      <c r="A27" s="317"/>
      <c r="B27" s="12" t="s">
        <v>596</v>
      </c>
      <c r="C27" s="316"/>
      <c r="D27" s="316"/>
      <c r="E27" s="13" t="s">
        <v>597</v>
      </c>
      <c r="F27" s="310"/>
      <c r="G27" s="310"/>
      <c r="H27" s="310"/>
      <c r="I27" s="310"/>
      <c r="J27" s="310"/>
    </row>
    <row r="28" spans="1:10" ht="12.75">
      <c r="A28" s="317"/>
      <c r="B28" s="314" t="s">
        <v>617</v>
      </c>
      <c r="C28" s="314"/>
      <c r="D28" s="314"/>
      <c r="E28" s="314"/>
      <c r="F28" s="315">
        <v>0</v>
      </c>
      <c r="G28" s="315"/>
      <c r="H28" s="315"/>
      <c r="I28" s="315"/>
      <c r="J28" s="315"/>
    </row>
    <row r="29" spans="1:10" ht="12.75">
      <c r="A29" s="317"/>
      <c r="B29" s="12" t="s">
        <v>590</v>
      </c>
      <c r="C29" s="310" t="s">
        <v>2347</v>
      </c>
      <c r="D29" s="310"/>
      <c r="E29" s="310"/>
      <c r="F29" s="310"/>
      <c r="G29" s="310"/>
      <c r="H29" s="310"/>
      <c r="I29" s="310"/>
      <c r="J29" s="310"/>
    </row>
    <row r="30" spans="1:10" ht="12.75">
      <c r="A30" s="317"/>
      <c r="B30" s="12" t="s">
        <v>591</v>
      </c>
      <c r="C30" s="310" t="s">
        <v>2893</v>
      </c>
      <c r="D30" s="310"/>
      <c r="E30" s="310"/>
      <c r="F30" s="310"/>
      <c r="G30" s="310"/>
      <c r="H30" s="310"/>
      <c r="I30" s="310"/>
      <c r="J30" s="310"/>
    </row>
    <row r="31" spans="1:10" ht="12.75">
      <c r="A31" s="317"/>
      <c r="B31" s="12" t="s">
        <v>592</v>
      </c>
      <c r="C31" s="316" t="s">
        <v>188</v>
      </c>
      <c r="D31" s="316"/>
      <c r="E31" s="13" t="s">
        <v>593</v>
      </c>
      <c r="F31" s="310"/>
      <c r="G31" s="310"/>
      <c r="H31" s="310"/>
      <c r="I31" s="310"/>
      <c r="J31" s="310"/>
    </row>
    <row r="32" spans="1:10" ht="12.75">
      <c r="A32" s="317"/>
      <c r="B32" s="12" t="s">
        <v>594</v>
      </c>
      <c r="C32" s="316">
        <v>202</v>
      </c>
      <c r="D32" s="316"/>
      <c r="E32" s="13" t="s">
        <v>595</v>
      </c>
      <c r="F32" s="14">
        <v>0</v>
      </c>
      <c r="G32" s="14" t="s">
        <v>616</v>
      </c>
      <c r="H32" s="14" t="s">
        <v>1291</v>
      </c>
      <c r="I32" s="14" t="s">
        <v>600</v>
      </c>
      <c r="J32" s="15">
        <v>2010</v>
      </c>
    </row>
    <row r="33" spans="1:10" ht="12.75">
      <c r="A33" s="317"/>
      <c r="B33" s="12" t="s">
        <v>596</v>
      </c>
      <c r="C33" s="316"/>
      <c r="D33" s="316"/>
      <c r="E33" s="13" t="s">
        <v>597</v>
      </c>
      <c r="F33" s="310"/>
      <c r="G33" s="310"/>
      <c r="H33" s="310"/>
      <c r="I33" s="310"/>
      <c r="J33" s="310"/>
    </row>
    <row r="34" spans="1:10" ht="12.75">
      <c r="A34" s="317"/>
      <c r="B34" s="314" t="s">
        <v>617</v>
      </c>
      <c r="C34" s="314"/>
      <c r="D34" s="314"/>
      <c r="E34" s="314"/>
      <c r="F34" s="315">
        <v>0</v>
      </c>
      <c r="G34" s="315"/>
      <c r="H34" s="315"/>
      <c r="I34" s="315"/>
      <c r="J34" s="315"/>
    </row>
    <row r="35" spans="1:10" ht="12.75">
      <c r="A35" s="317"/>
      <c r="B35" s="12" t="s">
        <v>590</v>
      </c>
      <c r="C35" s="310" t="s">
        <v>2347</v>
      </c>
      <c r="D35" s="310"/>
      <c r="E35" s="310"/>
      <c r="F35" s="310"/>
      <c r="G35" s="310"/>
      <c r="H35" s="310"/>
      <c r="I35" s="310"/>
      <c r="J35" s="310"/>
    </row>
    <row r="36" spans="1:10" ht="12.75">
      <c r="A36" s="317"/>
      <c r="B36" s="12" t="s">
        <v>591</v>
      </c>
      <c r="C36" s="310" t="s">
        <v>509</v>
      </c>
      <c r="D36" s="310"/>
      <c r="E36" s="310"/>
      <c r="F36" s="310"/>
      <c r="G36" s="310"/>
      <c r="H36" s="310"/>
      <c r="I36" s="310"/>
      <c r="J36" s="310"/>
    </row>
    <row r="37" spans="1:10" ht="12.75">
      <c r="A37" s="317"/>
      <c r="B37" s="12" t="s">
        <v>592</v>
      </c>
      <c r="C37" s="316" t="s">
        <v>188</v>
      </c>
      <c r="D37" s="316"/>
      <c r="E37" s="13" t="s">
        <v>593</v>
      </c>
      <c r="F37" s="310"/>
      <c r="G37" s="310"/>
      <c r="H37" s="310"/>
      <c r="I37" s="310"/>
      <c r="J37" s="310"/>
    </row>
    <row r="38" spans="1:10" ht="12.75">
      <c r="A38" s="317"/>
      <c r="B38" s="12" t="s">
        <v>594</v>
      </c>
      <c r="C38" s="316">
        <v>68</v>
      </c>
      <c r="D38" s="316"/>
      <c r="E38" s="13" t="s">
        <v>595</v>
      </c>
      <c r="F38" s="14">
        <v>0</v>
      </c>
      <c r="G38" s="14" t="s">
        <v>616</v>
      </c>
      <c r="H38" s="14" t="s">
        <v>1291</v>
      </c>
      <c r="I38" s="14" t="s">
        <v>600</v>
      </c>
      <c r="J38" s="15">
        <v>2010</v>
      </c>
    </row>
    <row r="39" spans="1:10" ht="12.75">
      <c r="A39" s="317"/>
      <c r="B39" s="12" t="s">
        <v>596</v>
      </c>
      <c r="C39" s="316"/>
      <c r="D39" s="316"/>
      <c r="E39" s="13" t="s">
        <v>597</v>
      </c>
      <c r="F39" s="310"/>
      <c r="G39" s="310"/>
      <c r="H39" s="310"/>
      <c r="I39" s="310"/>
      <c r="J39" s="310"/>
    </row>
    <row r="40" spans="1:10" ht="12.75">
      <c r="A40" s="317"/>
      <c r="B40" s="314" t="s">
        <v>617</v>
      </c>
      <c r="C40" s="314"/>
      <c r="D40" s="314"/>
      <c r="E40" s="314"/>
      <c r="F40" s="315">
        <v>0</v>
      </c>
      <c r="G40" s="315"/>
      <c r="H40" s="315"/>
      <c r="I40" s="315"/>
      <c r="J40" s="315"/>
    </row>
    <row r="41" spans="1:10" ht="12.75">
      <c r="A41" s="317"/>
      <c r="B41" s="12" t="s">
        <v>590</v>
      </c>
      <c r="C41" s="310" t="s">
        <v>2347</v>
      </c>
      <c r="D41" s="310"/>
      <c r="E41" s="310"/>
      <c r="F41" s="310"/>
      <c r="G41" s="310"/>
      <c r="H41" s="310"/>
      <c r="I41" s="310"/>
      <c r="J41" s="310"/>
    </row>
    <row r="42" spans="1:10" ht="12.75">
      <c r="A42" s="317"/>
      <c r="B42" s="12" t="s">
        <v>591</v>
      </c>
      <c r="C42" s="310" t="s">
        <v>510</v>
      </c>
      <c r="D42" s="310"/>
      <c r="E42" s="310"/>
      <c r="F42" s="310"/>
      <c r="G42" s="310"/>
      <c r="H42" s="310"/>
      <c r="I42" s="310"/>
      <c r="J42" s="310"/>
    </row>
    <row r="43" spans="1:10" ht="12.75">
      <c r="A43" s="317"/>
      <c r="B43" s="12" t="s">
        <v>592</v>
      </c>
      <c r="C43" s="316" t="s">
        <v>188</v>
      </c>
      <c r="D43" s="316"/>
      <c r="E43" s="13" t="s">
        <v>593</v>
      </c>
      <c r="F43" s="310"/>
      <c r="G43" s="310"/>
      <c r="H43" s="310"/>
      <c r="I43" s="310"/>
      <c r="J43" s="310"/>
    </row>
    <row r="44" spans="1:10" ht="12.75">
      <c r="A44" s="317"/>
      <c r="B44" s="12" t="s">
        <v>594</v>
      </c>
      <c r="C44" s="316">
        <v>43</v>
      </c>
      <c r="D44" s="316"/>
      <c r="E44" s="13" t="s">
        <v>595</v>
      </c>
      <c r="F44" s="14">
        <v>0</v>
      </c>
      <c r="G44" s="14" t="s">
        <v>616</v>
      </c>
      <c r="H44" s="14" t="s">
        <v>1291</v>
      </c>
      <c r="I44" s="14" t="s">
        <v>600</v>
      </c>
      <c r="J44" s="15">
        <v>2010</v>
      </c>
    </row>
    <row r="45" spans="1:10" ht="12.75">
      <c r="A45" s="317"/>
      <c r="B45" s="12" t="s">
        <v>596</v>
      </c>
      <c r="C45" s="316"/>
      <c r="D45" s="316"/>
      <c r="E45" s="13" t="s">
        <v>597</v>
      </c>
      <c r="F45" s="310"/>
      <c r="G45" s="310"/>
      <c r="H45" s="310"/>
      <c r="I45" s="310"/>
      <c r="J45" s="310"/>
    </row>
    <row r="46" spans="1:10" ht="12.75">
      <c r="A46" s="317"/>
      <c r="B46" s="314" t="s">
        <v>617</v>
      </c>
      <c r="C46" s="314"/>
      <c r="D46" s="314"/>
      <c r="E46" s="314"/>
      <c r="F46" s="315">
        <v>0</v>
      </c>
      <c r="G46" s="315"/>
      <c r="H46" s="315"/>
      <c r="I46" s="315"/>
      <c r="J46" s="315"/>
    </row>
    <row r="47" spans="1:10" ht="12.75">
      <c r="A47" s="317"/>
      <c r="B47" s="314" t="s">
        <v>1288</v>
      </c>
      <c r="C47" s="314"/>
      <c r="D47" s="314"/>
      <c r="E47" s="314"/>
      <c r="F47" s="315">
        <v>476521.5</v>
      </c>
      <c r="G47" s="315"/>
      <c r="H47" s="315"/>
      <c r="I47" s="315"/>
      <c r="J47" s="315"/>
    </row>
    <row r="48" spans="1:10" ht="12.75">
      <c r="A48" s="311"/>
      <c r="B48" s="311"/>
      <c r="C48" s="311"/>
      <c r="D48" s="311"/>
      <c r="E48" s="311"/>
      <c r="F48" s="311"/>
      <c r="G48" s="311"/>
      <c r="H48" s="311"/>
      <c r="I48" s="311"/>
      <c r="J48" s="311"/>
    </row>
    <row r="49" spans="1:10" ht="12.75">
      <c r="A49" s="317" t="s">
        <v>598</v>
      </c>
      <c r="B49" s="63" t="s">
        <v>599</v>
      </c>
      <c r="C49" s="63" t="s">
        <v>600</v>
      </c>
      <c r="D49" s="63" t="s">
        <v>601</v>
      </c>
      <c r="E49" s="64" t="s">
        <v>602</v>
      </c>
      <c r="F49" s="64" t="s">
        <v>1142</v>
      </c>
      <c r="G49" s="64" t="s">
        <v>2916</v>
      </c>
      <c r="H49" s="64" t="s">
        <v>618</v>
      </c>
      <c r="I49" s="64" t="s">
        <v>1143</v>
      </c>
      <c r="J49" s="64" t="s">
        <v>2917</v>
      </c>
    </row>
    <row r="50" spans="1:10" ht="12.75">
      <c r="A50" s="317"/>
      <c r="B50" s="12"/>
      <c r="C50" s="12"/>
      <c r="D50" s="16"/>
      <c r="E50" s="17">
        <v>0.03</v>
      </c>
      <c r="F50" s="18">
        <v>0</v>
      </c>
      <c r="G50" s="19">
        <v>0</v>
      </c>
      <c r="H50" s="17">
        <v>0.02</v>
      </c>
      <c r="I50" s="18">
        <v>0</v>
      </c>
      <c r="J50" s="20">
        <v>0</v>
      </c>
    </row>
    <row r="51" spans="1:10" ht="12.75">
      <c r="A51" s="317"/>
      <c r="B51" s="12"/>
      <c r="C51" s="12"/>
      <c r="D51" s="16"/>
      <c r="E51" s="17">
        <v>0.03</v>
      </c>
      <c r="F51" s="18">
        <v>0</v>
      </c>
      <c r="G51" s="19">
        <v>0</v>
      </c>
      <c r="H51" s="17">
        <v>0.02</v>
      </c>
      <c r="I51" s="18">
        <v>0</v>
      </c>
      <c r="J51" s="20">
        <v>0</v>
      </c>
    </row>
    <row r="52" spans="1:10" ht="12.75">
      <c r="A52" s="317"/>
      <c r="B52" s="12"/>
      <c r="C52" s="12"/>
      <c r="D52" s="16"/>
      <c r="E52" s="17">
        <v>0.03</v>
      </c>
      <c r="F52" s="18">
        <v>0</v>
      </c>
      <c r="G52" s="19">
        <v>0</v>
      </c>
      <c r="H52" s="17">
        <v>0.02</v>
      </c>
      <c r="I52" s="18">
        <v>0</v>
      </c>
      <c r="J52" s="20">
        <v>0</v>
      </c>
    </row>
    <row r="53" spans="1:10" ht="12.75">
      <c r="A53" s="317"/>
      <c r="B53" s="21"/>
      <c r="C53" s="21"/>
      <c r="D53" s="22"/>
      <c r="E53" s="17"/>
      <c r="F53" s="18"/>
      <c r="G53" s="19"/>
      <c r="H53" s="17"/>
      <c r="I53" s="18"/>
      <c r="J53" s="20"/>
    </row>
    <row r="54" spans="1:10" ht="12.75">
      <c r="A54" s="318"/>
      <c r="B54" s="304" t="s">
        <v>603</v>
      </c>
      <c r="C54" s="305"/>
      <c r="D54" s="23">
        <v>0</v>
      </c>
      <c r="E54" s="24"/>
      <c r="F54" s="23">
        <v>0</v>
      </c>
      <c r="G54" s="23">
        <v>0</v>
      </c>
      <c r="H54" s="24"/>
      <c r="I54" s="23">
        <v>0</v>
      </c>
      <c r="J54" s="23">
        <v>0</v>
      </c>
    </row>
    <row r="55" spans="1:10" ht="12.75">
      <c r="A55" s="306"/>
      <c r="B55" s="307"/>
      <c r="C55" s="307"/>
      <c r="D55" s="307"/>
      <c r="E55" s="307"/>
      <c r="F55" s="307"/>
      <c r="G55" s="307"/>
      <c r="H55" s="307"/>
      <c r="I55" s="307"/>
      <c r="J55" s="308"/>
    </row>
    <row r="56" spans="1:10" ht="12.75">
      <c r="A56" s="317" t="s">
        <v>604</v>
      </c>
      <c r="B56" s="63" t="s">
        <v>605</v>
      </c>
      <c r="C56" s="63" t="s">
        <v>600</v>
      </c>
      <c r="D56" s="63" t="s">
        <v>606</v>
      </c>
      <c r="E56" s="64" t="s">
        <v>602</v>
      </c>
      <c r="F56" s="64" t="s">
        <v>1142</v>
      </c>
      <c r="G56" s="64" t="s">
        <v>2916</v>
      </c>
      <c r="H56" s="64" t="s">
        <v>618</v>
      </c>
      <c r="I56" s="64" t="s">
        <v>1143</v>
      </c>
      <c r="J56" s="64" t="s">
        <v>2917</v>
      </c>
    </row>
    <row r="57" spans="1:10" ht="12.75">
      <c r="A57" s="317"/>
      <c r="B57" s="12"/>
      <c r="C57" s="12"/>
      <c r="D57" s="16">
        <v>0</v>
      </c>
      <c r="E57" s="17">
        <v>0.03</v>
      </c>
      <c r="F57" s="18">
        <v>0</v>
      </c>
      <c r="G57" s="19">
        <v>0</v>
      </c>
      <c r="H57" s="17">
        <v>0.02</v>
      </c>
      <c r="I57" s="18">
        <v>0</v>
      </c>
      <c r="J57" s="20">
        <v>0</v>
      </c>
    </row>
    <row r="58" spans="1:10" ht="12.75">
      <c r="A58" s="317"/>
      <c r="B58" s="25"/>
      <c r="C58" s="12"/>
      <c r="D58" s="16"/>
      <c r="E58" s="17"/>
      <c r="F58" s="18"/>
      <c r="G58" s="19"/>
      <c r="H58" s="17"/>
      <c r="I58" s="18"/>
      <c r="J58" s="20"/>
    </row>
    <row r="59" spans="1:10" ht="12.75">
      <c r="A59" s="317"/>
      <c r="B59" s="25"/>
      <c r="C59" s="12"/>
      <c r="D59" s="16"/>
      <c r="E59" s="17"/>
      <c r="F59" s="18"/>
      <c r="G59" s="19"/>
      <c r="H59" s="17"/>
      <c r="I59" s="18"/>
      <c r="J59" s="20"/>
    </row>
    <row r="60" spans="1:10" ht="12.75">
      <c r="A60" s="317"/>
      <c r="B60" s="319" t="s">
        <v>607</v>
      </c>
      <c r="C60" s="320"/>
      <c r="D60" s="82">
        <v>0</v>
      </c>
      <c r="E60" s="83"/>
      <c r="F60" s="82">
        <v>0</v>
      </c>
      <c r="G60" s="82">
        <v>0</v>
      </c>
      <c r="H60" s="83"/>
      <c r="I60" s="82">
        <v>0</v>
      </c>
      <c r="J60" s="82">
        <v>0</v>
      </c>
    </row>
    <row r="61" spans="1:10" ht="12.75">
      <c r="A61" s="306"/>
      <c r="B61" s="307"/>
      <c r="C61" s="307"/>
      <c r="D61" s="307"/>
      <c r="E61" s="307"/>
      <c r="F61" s="307"/>
      <c r="G61" s="307"/>
      <c r="H61" s="307"/>
      <c r="I61" s="307"/>
      <c r="J61" s="308"/>
    </row>
    <row r="62" spans="1:10" ht="12.75">
      <c r="A62" s="317" t="s">
        <v>175</v>
      </c>
      <c r="B62" s="63" t="s">
        <v>608</v>
      </c>
      <c r="C62" s="63" t="s">
        <v>600</v>
      </c>
      <c r="D62" s="63" t="s">
        <v>583</v>
      </c>
      <c r="E62" s="64" t="s">
        <v>602</v>
      </c>
      <c r="F62" s="64" t="s">
        <v>1142</v>
      </c>
      <c r="G62" s="64" t="s">
        <v>2916</v>
      </c>
      <c r="H62" s="64" t="s">
        <v>618</v>
      </c>
      <c r="I62" s="64" t="s">
        <v>1143</v>
      </c>
      <c r="J62" s="64" t="s">
        <v>2917</v>
      </c>
    </row>
    <row r="63" spans="1:10" ht="13.5">
      <c r="A63" s="317"/>
      <c r="B63" s="26"/>
      <c r="C63" s="27">
        <v>2016</v>
      </c>
      <c r="D63" s="28"/>
      <c r="E63" s="29"/>
      <c r="F63" s="29"/>
      <c r="G63" s="29"/>
      <c r="H63" s="17">
        <v>0</v>
      </c>
      <c r="I63" s="18">
        <v>0</v>
      </c>
      <c r="J63" s="20">
        <v>0</v>
      </c>
    </row>
    <row r="64" spans="1:10" ht="13.5">
      <c r="A64" s="317"/>
      <c r="B64" s="26"/>
      <c r="C64" s="27"/>
      <c r="D64" s="28"/>
      <c r="E64" s="29"/>
      <c r="F64" s="29"/>
      <c r="G64" s="29"/>
      <c r="H64" s="17">
        <v>0</v>
      </c>
      <c r="I64" s="18">
        <v>0</v>
      </c>
      <c r="J64" s="20">
        <v>0</v>
      </c>
    </row>
    <row r="65" spans="1:10" ht="12.75">
      <c r="A65" s="318"/>
      <c r="B65" s="304" t="s">
        <v>177</v>
      </c>
      <c r="C65" s="305"/>
      <c r="D65" s="30">
        <v>0</v>
      </c>
      <c r="E65" s="29"/>
      <c r="F65" s="29"/>
      <c r="G65" s="29"/>
      <c r="H65" s="24"/>
      <c r="I65" s="30">
        <v>0</v>
      </c>
      <c r="J65" s="30">
        <v>0</v>
      </c>
    </row>
    <row r="66" spans="1:10" ht="12.75">
      <c r="A66" s="311"/>
      <c r="B66" s="311"/>
      <c r="C66" s="311"/>
      <c r="D66" s="311"/>
      <c r="E66" s="311"/>
      <c r="F66" s="311"/>
      <c r="G66" s="311"/>
      <c r="H66" s="311"/>
      <c r="I66" s="311"/>
      <c r="J66" s="311"/>
    </row>
    <row r="67" spans="1:10" ht="12.75">
      <c r="A67" s="312" t="s">
        <v>609</v>
      </c>
      <c r="B67" s="81" t="s">
        <v>608</v>
      </c>
      <c r="C67" s="81" t="s">
        <v>600</v>
      </c>
      <c r="D67" s="81" t="s">
        <v>583</v>
      </c>
      <c r="E67" s="84" t="s">
        <v>602</v>
      </c>
      <c r="F67" s="84" t="s">
        <v>1142</v>
      </c>
      <c r="G67" s="84" t="s">
        <v>2916</v>
      </c>
      <c r="H67" s="84" t="s">
        <v>618</v>
      </c>
      <c r="I67" s="84" t="s">
        <v>1143</v>
      </c>
      <c r="J67" s="84" t="s">
        <v>2917</v>
      </c>
    </row>
    <row r="68" spans="1:10" ht="38.25">
      <c r="A68" s="312"/>
      <c r="B68" s="10" t="s">
        <v>1076</v>
      </c>
      <c r="C68" s="8">
        <v>2006</v>
      </c>
      <c r="D68" s="9">
        <v>471.01</v>
      </c>
      <c r="E68" s="17">
        <v>0.03</v>
      </c>
      <c r="F68" s="31">
        <v>127.1727</v>
      </c>
      <c r="G68" s="19">
        <v>343.83729999999997</v>
      </c>
      <c r="H68" s="17">
        <v>0.02</v>
      </c>
      <c r="I68" s="18">
        <v>9.4202</v>
      </c>
      <c r="J68" s="20">
        <v>334.41709999999995</v>
      </c>
    </row>
    <row r="69" spans="1:10" ht="38.25">
      <c r="A69" s="312"/>
      <c r="B69" s="10" t="s">
        <v>1077</v>
      </c>
      <c r="C69" s="8">
        <v>2006</v>
      </c>
      <c r="D69" s="9">
        <v>248.99</v>
      </c>
      <c r="E69" s="17">
        <v>0.03</v>
      </c>
      <c r="F69" s="31">
        <v>67.2273</v>
      </c>
      <c r="G69" s="19">
        <v>181.7627</v>
      </c>
      <c r="H69" s="17">
        <v>0.02</v>
      </c>
      <c r="I69" s="18">
        <v>4.9798</v>
      </c>
      <c r="J69" s="20">
        <v>176.78289999999998</v>
      </c>
    </row>
    <row r="70" spans="1:10" ht="63.75">
      <c r="A70" s="312"/>
      <c r="B70" s="10" t="s">
        <v>1078</v>
      </c>
      <c r="C70" s="8">
        <v>2007</v>
      </c>
      <c r="D70" s="9">
        <v>1836</v>
      </c>
      <c r="E70" s="17">
        <v>0.03</v>
      </c>
      <c r="F70" s="31">
        <v>440.64</v>
      </c>
      <c r="G70" s="19">
        <v>1395.3600000000001</v>
      </c>
      <c r="H70" s="17">
        <v>0.02</v>
      </c>
      <c r="I70" s="18">
        <v>36.72</v>
      </c>
      <c r="J70" s="20">
        <v>1358.64</v>
      </c>
    </row>
    <row r="71" spans="1:10" ht="51">
      <c r="A71" s="312"/>
      <c r="B71" s="10" t="s">
        <v>1079</v>
      </c>
      <c r="C71" s="8">
        <v>2007</v>
      </c>
      <c r="D71" s="9">
        <v>1695.13</v>
      </c>
      <c r="E71" s="17">
        <v>0.03</v>
      </c>
      <c r="F71" s="31">
        <v>406.8312</v>
      </c>
      <c r="G71" s="19">
        <v>1288.2988</v>
      </c>
      <c r="H71" s="17">
        <v>0.02</v>
      </c>
      <c r="I71" s="18">
        <v>33.9026</v>
      </c>
      <c r="J71" s="20">
        <v>1254.3962000000001</v>
      </c>
    </row>
    <row r="72" spans="1:10" ht="25.5">
      <c r="A72" s="312"/>
      <c r="B72" s="10" t="s">
        <v>1080</v>
      </c>
      <c r="C72" s="8">
        <v>2009</v>
      </c>
      <c r="D72" s="9">
        <v>144</v>
      </c>
      <c r="E72" s="17">
        <v>0.03</v>
      </c>
      <c r="F72" s="31">
        <v>25.919999999999998</v>
      </c>
      <c r="G72" s="19">
        <v>118.08</v>
      </c>
      <c r="H72" s="17">
        <v>0.02</v>
      </c>
      <c r="I72" s="18">
        <v>2.88</v>
      </c>
      <c r="J72" s="20">
        <v>115.2</v>
      </c>
    </row>
    <row r="73" spans="1:10" ht="12.75">
      <c r="A73" s="312"/>
      <c r="B73" s="314" t="s">
        <v>610</v>
      </c>
      <c r="C73" s="314"/>
      <c r="D73" s="30">
        <v>4395.13</v>
      </c>
      <c r="E73" s="29"/>
      <c r="F73" s="30">
        <v>1067.7912000000001</v>
      </c>
      <c r="G73" s="30">
        <v>3327.3388</v>
      </c>
      <c r="H73" s="24"/>
      <c r="I73" s="30">
        <v>87.90259999999999</v>
      </c>
      <c r="J73" s="30">
        <v>3239.4362</v>
      </c>
    </row>
    <row r="74" spans="1:10" ht="12.75">
      <c r="A74" s="311"/>
      <c r="B74" s="311"/>
      <c r="C74" s="311"/>
      <c r="D74" s="311"/>
      <c r="E74" s="311"/>
      <c r="F74" s="311"/>
      <c r="G74" s="311"/>
      <c r="H74" s="311"/>
      <c r="I74" s="311"/>
      <c r="J74" s="311"/>
    </row>
    <row r="75" spans="1:10" ht="12.75">
      <c r="A75" s="312" t="s">
        <v>611</v>
      </c>
      <c r="B75" s="310" t="s">
        <v>612</v>
      </c>
      <c r="C75" s="310"/>
      <c r="D75" s="28">
        <v>476521.5</v>
      </c>
      <c r="E75" s="17">
        <v>0.03</v>
      </c>
      <c r="F75" s="18">
        <v>71478.22499999999</v>
      </c>
      <c r="G75" s="19">
        <v>405043.275</v>
      </c>
      <c r="H75" s="17">
        <v>0.03</v>
      </c>
      <c r="I75" s="18">
        <v>14295.644999999999</v>
      </c>
      <c r="J75" s="20">
        <v>390747.63</v>
      </c>
    </row>
    <row r="76" spans="1:10" ht="12.75">
      <c r="A76" s="312"/>
      <c r="B76" s="310" t="s">
        <v>613</v>
      </c>
      <c r="C76" s="310"/>
      <c r="D76" s="28">
        <v>0</v>
      </c>
      <c r="E76" s="29"/>
      <c r="F76" s="18">
        <v>0</v>
      </c>
      <c r="G76" s="19">
        <v>0</v>
      </c>
      <c r="H76" s="29"/>
      <c r="I76" s="18">
        <v>0</v>
      </c>
      <c r="J76" s="19">
        <v>0</v>
      </c>
    </row>
    <row r="77" spans="1:10" ht="12.75">
      <c r="A77" s="312"/>
      <c r="B77" s="310" t="s">
        <v>614</v>
      </c>
      <c r="C77" s="310"/>
      <c r="D77" s="28">
        <v>0</v>
      </c>
      <c r="E77" s="29"/>
      <c r="F77" s="18">
        <v>0</v>
      </c>
      <c r="G77" s="19">
        <v>0</v>
      </c>
      <c r="H77" s="29"/>
      <c r="I77" s="18">
        <v>0</v>
      </c>
      <c r="J77" s="19">
        <v>0</v>
      </c>
    </row>
    <row r="78" spans="1:10" ht="12.75">
      <c r="A78" s="312"/>
      <c r="B78" s="310" t="s">
        <v>619</v>
      </c>
      <c r="C78" s="310"/>
      <c r="D78" s="28">
        <v>4395.13</v>
      </c>
      <c r="E78" s="29"/>
      <c r="F78" s="28">
        <v>1067.7912000000001</v>
      </c>
      <c r="G78" s="28">
        <v>3327.3388</v>
      </c>
      <c r="H78" s="29"/>
      <c r="I78" s="18">
        <v>87.90259999999999</v>
      </c>
      <c r="J78" s="19">
        <v>3239.4362</v>
      </c>
    </row>
    <row r="79" spans="1:10" ht="12.75">
      <c r="A79" s="312"/>
      <c r="B79" s="310" t="s">
        <v>178</v>
      </c>
      <c r="C79" s="310"/>
      <c r="D79" s="29"/>
      <c r="E79" s="29"/>
      <c r="F79" s="29"/>
      <c r="G79" s="29"/>
      <c r="H79" s="18">
        <v>0</v>
      </c>
      <c r="I79" s="18">
        <v>0</v>
      </c>
      <c r="J79" s="19">
        <v>0</v>
      </c>
    </row>
    <row r="80" spans="1:10" ht="12.75">
      <c r="A80" s="312"/>
      <c r="B80" s="314" t="s">
        <v>584</v>
      </c>
      <c r="C80" s="314"/>
      <c r="D80" s="30">
        <v>480916.63</v>
      </c>
      <c r="E80" s="29"/>
      <c r="F80" s="30">
        <v>72546.0162</v>
      </c>
      <c r="G80" s="30">
        <v>408370.61380000005</v>
      </c>
      <c r="H80" s="30">
        <v>0</v>
      </c>
      <c r="I80" s="30">
        <v>14383.547599999998</v>
      </c>
      <c r="J80" s="30">
        <v>393987.0662</v>
      </c>
    </row>
    <row r="81" spans="1:9" ht="12.75">
      <c r="A81" s="33"/>
      <c r="B81" s="34"/>
      <c r="C81" s="34"/>
      <c r="D81" s="35"/>
      <c r="E81" s="35"/>
      <c r="F81" s="36"/>
      <c r="G81" s="36"/>
      <c r="H81" s="36"/>
      <c r="I81" s="36"/>
    </row>
    <row r="82" spans="1:10" ht="12.75">
      <c r="A82" s="313" t="s">
        <v>620</v>
      </c>
      <c r="B82" s="313"/>
      <c r="C82" s="313"/>
      <c r="D82" s="313"/>
      <c r="E82" s="313"/>
      <c r="F82" s="313"/>
      <c r="G82" s="313"/>
      <c r="H82" s="313"/>
      <c r="I82" s="313"/>
      <c r="J82" s="313"/>
    </row>
    <row r="83" spans="1:10" ht="12.75">
      <c r="A83" s="309"/>
      <c r="B83" s="309"/>
      <c r="C83" s="309"/>
      <c r="D83" s="309"/>
      <c r="E83" s="309"/>
      <c r="F83" s="309"/>
      <c r="G83" s="309"/>
      <c r="H83" s="309"/>
      <c r="I83" s="309"/>
      <c r="J83" s="309"/>
    </row>
    <row r="84" spans="1:10" ht="12.75">
      <c r="A84" s="309"/>
      <c r="B84" s="309"/>
      <c r="C84" s="309"/>
      <c r="D84" s="309"/>
      <c r="E84" s="309"/>
      <c r="F84" s="309"/>
      <c r="G84" s="309"/>
      <c r="H84" s="309"/>
      <c r="I84" s="309"/>
      <c r="J84" s="309"/>
    </row>
    <row r="85" spans="1:10" ht="12.75">
      <c r="A85" s="309"/>
      <c r="B85" s="309"/>
      <c r="C85" s="309"/>
      <c r="D85" s="309"/>
      <c r="E85" s="309"/>
      <c r="F85" s="309"/>
      <c r="G85" s="309"/>
      <c r="H85" s="309"/>
      <c r="I85" s="309"/>
      <c r="J85" s="309"/>
    </row>
    <row r="86" spans="1:10" ht="12.75">
      <c r="A86" s="309"/>
      <c r="B86" s="309"/>
      <c r="C86" s="309"/>
      <c r="D86" s="309"/>
      <c r="E86" s="309"/>
      <c r="F86" s="309"/>
      <c r="G86" s="309"/>
      <c r="H86" s="309"/>
      <c r="I86" s="309"/>
      <c r="J86" s="309"/>
    </row>
    <row r="87" spans="1:10" ht="12.75">
      <c r="A87" s="309"/>
      <c r="B87" s="309"/>
      <c r="C87" s="309"/>
      <c r="D87" s="309"/>
      <c r="E87" s="309"/>
      <c r="F87" s="309"/>
      <c r="G87" s="309"/>
      <c r="H87" s="309"/>
      <c r="I87" s="309"/>
      <c r="J87" s="309"/>
    </row>
  </sheetData>
  <sheetProtection/>
  <mergeCells count="92">
    <mergeCell ref="A83:J87"/>
    <mergeCell ref="A66:J66"/>
    <mergeCell ref="A67:A73"/>
    <mergeCell ref="B73:C73"/>
    <mergeCell ref="A74:J74"/>
    <mergeCell ref="A75:A80"/>
    <mergeCell ref="B80:C80"/>
    <mergeCell ref="A82:J82"/>
    <mergeCell ref="B79:C79"/>
    <mergeCell ref="C5:J5"/>
    <mergeCell ref="C6:J6"/>
    <mergeCell ref="C7:D7"/>
    <mergeCell ref="A48:J48"/>
    <mergeCell ref="C30:J30"/>
    <mergeCell ref="C31:D31"/>
    <mergeCell ref="F31:J31"/>
    <mergeCell ref="B40:E40"/>
    <mergeCell ref="C39:D39"/>
    <mergeCell ref="F39:J39"/>
    <mergeCell ref="A1:J1"/>
    <mergeCell ref="A2:E2"/>
    <mergeCell ref="A3:J3"/>
    <mergeCell ref="C4:J4"/>
    <mergeCell ref="A4:A47"/>
    <mergeCell ref="F33:J33"/>
    <mergeCell ref="B47:E47"/>
    <mergeCell ref="F47:J47"/>
    <mergeCell ref="C32:D32"/>
    <mergeCell ref="C33:D33"/>
    <mergeCell ref="A62:A65"/>
    <mergeCell ref="B78:C78"/>
    <mergeCell ref="B65:C65"/>
    <mergeCell ref="B75:C75"/>
    <mergeCell ref="B76:C76"/>
    <mergeCell ref="B77:C77"/>
    <mergeCell ref="A61:J61"/>
    <mergeCell ref="F7:J7"/>
    <mergeCell ref="C15:D15"/>
    <mergeCell ref="F15:J15"/>
    <mergeCell ref="C13:D13"/>
    <mergeCell ref="C8:D8"/>
    <mergeCell ref="C9:D9"/>
    <mergeCell ref="A49:A54"/>
    <mergeCell ref="B54:C54"/>
    <mergeCell ref="C29:J29"/>
    <mergeCell ref="F16:J16"/>
    <mergeCell ref="A55:J55"/>
    <mergeCell ref="A56:A60"/>
    <mergeCell ref="B60:C60"/>
    <mergeCell ref="B34:E34"/>
    <mergeCell ref="F34:J34"/>
    <mergeCell ref="C27:D27"/>
    <mergeCell ref="F27:J27"/>
    <mergeCell ref="F28:J28"/>
    <mergeCell ref="B28:E28"/>
    <mergeCell ref="F9:J9"/>
    <mergeCell ref="B10:E10"/>
    <mergeCell ref="F10:J10"/>
    <mergeCell ref="C26:D26"/>
    <mergeCell ref="C25:D25"/>
    <mergeCell ref="B16:E16"/>
    <mergeCell ref="C19:D19"/>
    <mergeCell ref="C17:J17"/>
    <mergeCell ref="C18:J18"/>
    <mergeCell ref="C23:J23"/>
    <mergeCell ref="C20:D20"/>
    <mergeCell ref="C21:D21"/>
    <mergeCell ref="F25:J25"/>
    <mergeCell ref="C24:J24"/>
    <mergeCell ref="F21:J21"/>
    <mergeCell ref="B22:E22"/>
    <mergeCell ref="F22:J22"/>
    <mergeCell ref="F19:J19"/>
    <mergeCell ref="C11:J11"/>
    <mergeCell ref="C12:J12"/>
    <mergeCell ref="F13:J13"/>
    <mergeCell ref="C14:D14"/>
    <mergeCell ref="B46:E46"/>
    <mergeCell ref="F46:J46"/>
    <mergeCell ref="F43:J43"/>
    <mergeCell ref="C35:J35"/>
    <mergeCell ref="C36:J36"/>
    <mergeCell ref="C37:D37"/>
    <mergeCell ref="F37:J37"/>
    <mergeCell ref="C38:D38"/>
    <mergeCell ref="C45:D45"/>
    <mergeCell ref="F45:J45"/>
    <mergeCell ref="C41:J41"/>
    <mergeCell ref="C42:J42"/>
    <mergeCell ref="C43:D43"/>
    <mergeCell ref="C44:D44"/>
    <mergeCell ref="F40:J4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472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2075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2076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 t="s">
        <v>2077</v>
      </c>
      <c r="D7" s="316"/>
      <c r="E7" s="13" t="s">
        <v>593</v>
      </c>
      <c r="F7" s="310" t="s">
        <v>192</v>
      </c>
      <c r="G7" s="310"/>
      <c r="H7" s="310"/>
      <c r="I7" s="310"/>
      <c r="J7" s="310"/>
    </row>
    <row r="8" spans="1:10" ht="12.75">
      <c r="A8" s="317"/>
      <c r="B8" s="12" t="s">
        <v>594</v>
      </c>
      <c r="C8" s="316">
        <v>1085</v>
      </c>
      <c r="D8" s="316"/>
      <c r="E8" s="13" t="s">
        <v>595</v>
      </c>
      <c r="F8" s="14">
        <v>1007.71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7"/>
      <c r="B9" s="12" t="s">
        <v>596</v>
      </c>
      <c r="C9" s="316">
        <v>140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148133.37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25.5">
      <c r="A31" s="312"/>
      <c r="B31" s="10" t="s">
        <v>698</v>
      </c>
      <c r="C31" s="8">
        <v>2004</v>
      </c>
      <c r="D31" s="9">
        <v>34854.48</v>
      </c>
      <c r="E31" s="17">
        <v>0.03</v>
      </c>
      <c r="F31" s="31">
        <v>11501.9784</v>
      </c>
      <c r="G31" s="19">
        <v>23352.501600000003</v>
      </c>
      <c r="H31" s="17">
        <v>0.02</v>
      </c>
      <c r="I31" s="18">
        <v>697.0896000000001</v>
      </c>
      <c r="J31" s="20">
        <v>22655.412000000004</v>
      </c>
    </row>
    <row r="32" spans="1:10" ht="89.25">
      <c r="A32" s="312"/>
      <c r="B32" s="10" t="s">
        <v>699</v>
      </c>
      <c r="C32" s="8">
        <v>2004</v>
      </c>
      <c r="D32" s="9">
        <v>3354.27</v>
      </c>
      <c r="E32" s="17">
        <v>0.03</v>
      </c>
      <c r="F32" s="31">
        <v>1106.9091</v>
      </c>
      <c r="G32" s="19">
        <v>2247.3608999999997</v>
      </c>
      <c r="H32" s="17">
        <v>0.02</v>
      </c>
      <c r="I32" s="18">
        <v>67.0854</v>
      </c>
      <c r="J32" s="20">
        <v>2180.2754999999997</v>
      </c>
    </row>
    <row r="33" spans="1:10" ht="51">
      <c r="A33" s="312"/>
      <c r="B33" s="10" t="s">
        <v>700</v>
      </c>
      <c r="C33" s="8">
        <v>2004</v>
      </c>
      <c r="D33" s="9">
        <v>17940.5</v>
      </c>
      <c r="E33" s="17">
        <v>0.03</v>
      </c>
      <c r="F33" s="31">
        <v>5920.365</v>
      </c>
      <c r="G33" s="19">
        <v>12020.135</v>
      </c>
      <c r="H33" s="17">
        <v>0.02</v>
      </c>
      <c r="I33" s="18">
        <v>358.81</v>
      </c>
      <c r="J33" s="20">
        <v>11661.325</v>
      </c>
    </row>
    <row r="34" spans="1:10" ht="63.75">
      <c r="A34" s="312"/>
      <c r="B34" s="10" t="s">
        <v>701</v>
      </c>
      <c r="C34" s="8">
        <v>2004</v>
      </c>
      <c r="D34" s="9">
        <v>34854.48</v>
      </c>
      <c r="E34" s="17">
        <v>0.03</v>
      </c>
      <c r="F34" s="31">
        <v>11501.9784</v>
      </c>
      <c r="G34" s="19">
        <v>23352.501600000003</v>
      </c>
      <c r="H34" s="17">
        <v>0.02</v>
      </c>
      <c r="I34" s="18">
        <v>697.0896000000001</v>
      </c>
      <c r="J34" s="20">
        <v>22655.412000000004</v>
      </c>
    </row>
    <row r="35" spans="1:10" s="86" customFormat="1" ht="38.25">
      <c r="A35" s="312"/>
      <c r="B35" s="10" t="s">
        <v>689</v>
      </c>
      <c r="C35" s="85">
        <v>2004</v>
      </c>
      <c r="D35" s="9">
        <v>1296</v>
      </c>
      <c r="E35" s="17">
        <v>0.03</v>
      </c>
      <c r="F35" s="31">
        <v>427.68</v>
      </c>
      <c r="G35" s="19">
        <v>868.3199999999999</v>
      </c>
      <c r="H35" s="17">
        <v>0.02</v>
      </c>
      <c r="I35" s="18">
        <v>25.92</v>
      </c>
      <c r="J35" s="19">
        <v>842.4</v>
      </c>
    </row>
    <row r="36" spans="1:10" ht="76.5">
      <c r="A36" s="312"/>
      <c r="B36" s="10" t="s">
        <v>1271</v>
      </c>
      <c r="C36" s="8">
        <v>2005</v>
      </c>
      <c r="D36" s="9">
        <v>4900</v>
      </c>
      <c r="E36" s="17">
        <v>0.03</v>
      </c>
      <c r="F36" s="31">
        <v>1470</v>
      </c>
      <c r="G36" s="19">
        <v>3430</v>
      </c>
      <c r="H36" s="17">
        <v>0.02</v>
      </c>
      <c r="I36" s="18">
        <v>98</v>
      </c>
      <c r="J36" s="20">
        <v>3332</v>
      </c>
    </row>
    <row r="37" spans="1:10" ht="25.5">
      <c r="A37" s="312"/>
      <c r="B37" s="10" t="s">
        <v>697</v>
      </c>
      <c r="C37" s="8">
        <v>2005</v>
      </c>
      <c r="D37" s="9">
        <v>33681.12</v>
      </c>
      <c r="E37" s="17">
        <v>0.03</v>
      </c>
      <c r="F37" s="31">
        <v>10104.336</v>
      </c>
      <c r="G37" s="19">
        <v>23576.784000000003</v>
      </c>
      <c r="H37" s="17">
        <v>0.02</v>
      </c>
      <c r="I37" s="18">
        <v>673.6224000000001</v>
      </c>
      <c r="J37" s="20">
        <v>22903.161600000003</v>
      </c>
    </row>
    <row r="38" spans="1:10" ht="25.5">
      <c r="A38" s="312"/>
      <c r="B38" s="10" t="s">
        <v>697</v>
      </c>
      <c r="C38" s="8">
        <v>2006</v>
      </c>
      <c r="D38" s="9">
        <v>29692.72</v>
      </c>
      <c r="E38" s="17">
        <v>0.03</v>
      </c>
      <c r="F38" s="31">
        <v>8017.0344</v>
      </c>
      <c r="G38" s="19">
        <v>21675.6856</v>
      </c>
      <c r="H38" s="17">
        <v>0.02</v>
      </c>
      <c r="I38" s="18">
        <v>593.8544</v>
      </c>
      <c r="J38" s="20">
        <v>21081.8312</v>
      </c>
    </row>
    <row r="39" spans="1:10" ht="25.5">
      <c r="A39" s="312"/>
      <c r="B39" s="10" t="s">
        <v>702</v>
      </c>
      <c r="C39" s="8">
        <v>2006</v>
      </c>
      <c r="D39" s="9">
        <v>205.92</v>
      </c>
      <c r="E39" s="17">
        <v>0.03</v>
      </c>
      <c r="F39" s="31">
        <v>55.5984</v>
      </c>
      <c r="G39" s="19">
        <v>150.3216</v>
      </c>
      <c r="H39" s="17">
        <v>0.02</v>
      </c>
      <c r="I39" s="18">
        <v>4.118399999999999</v>
      </c>
      <c r="J39" s="20">
        <v>146.20319999999998</v>
      </c>
    </row>
    <row r="40" spans="1:10" ht="51">
      <c r="A40" s="312"/>
      <c r="B40" s="10" t="s">
        <v>473</v>
      </c>
      <c r="C40" s="8">
        <v>2006</v>
      </c>
      <c r="D40" s="9">
        <v>43757</v>
      </c>
      <c r="E40" s="17">
        <v>0.03</v>
      </c>
      <c r="F40" s="31">
        <v>11814.39</v>
      </c>
      <c r="G40" s="19">
        <v>31942.61</v>
      </c>
      <c r="H40" s="17">
        <v>0.02</v>
      </c>
      <c r="I40" s="18">
        <v>875.14</v>
      </c>
      <c r="J40" s="20">
        <v>31067.47</v>
      </c>
    </row>
    <row r="41" spans="1:10" ht="89.25">
      <c r="A41" s="312"/>
      <c r="B41" s="10" t="s">
        <v>474</v>
      </c>
      <c r="C41" s="8">
        <v>2006</v>
      </c>
      <c r="D41" s="9">
        <v>477.6</v>
      </c>
      <c r="E41" s="17">
        <v>0.03</v>
      </c>
      <c r="F41" s="31">
        <v>128.952</v>
      </c>
      <c r="G41" s="19">
        <v>348.648</v>
      </c>
      <c r="H41" s="17">
        <v>0.02</v>
      </c>
      <c r="I41" s="18">
        <v>9.552000000000001</v>
      </c>
      <c r="J41" s="20">
        <v>339.096</v>
      </c>
    </row>
    <row r="42" spans="1:10" ht="38.25">
      <c r="A42" s="312"/>
      <c r="B42" s="10" t="s">
        <v>475</v>
      </c>
      <c r="C42" s="8">
        <v>2006</v>
      </c>
      <c r="D42" s="9">
        <v>903.42</v>
      </c>
      <c r="E42" s="17">
        <v>0.03</v>
      </c>
      <c r="F42" s="31">
        <v>243.9234</v>
      </c>
      <c r="G42" s="19">
        <v>659.4966</v>
      </c>
      <c r="H42" s="17">
        <v>0.02</v>
      </c>
      <c r="I42" s="18">
        <v>18.0684</v>
      </c>
      <c r="J42" s="20">
        <v>641.4282</v>
      </c>
    </row>
    <row r="43" spans="1:10" ht="38.25">
      <c r="A43" s="312"/>
      <c r="B43" s="10" t="s">
        <v>476</v>
      </c>
      <c r="C43" s="8">
        <v>2008</v>
      </c>
      <c r="D43" s="9">
        <v>1964.64</v>
      </c>
      <c r="E43" s="17">
        <v>0.03</v>
      </c>
      <c r="F43" s="31">
        <v>412.5744</v>
      </c>
      <c r="G43" s="19">
        <v>1552.0656000000001</v>
      </c>
      <c r="H43" s="17">
        <v>0.02</v>
      </c>
      <c r="I43" s="18">
        <v>39.2928</v>
      </c>
      <c r="J43" s="20">
        <v>1512.7728000000002</v>
      </c>
    </row>
    <row r="44" spans="1:10" ht="63.75">
      <c r="A44" s="312"/>
      <c r="B44" s="10" t="s">
        <v>477</v>
      </c>
      <c r="C44" s="8">
        <v>2009</v>
      </c>
      <c r="D44" s="9">
        <v>67.94</v>
      </c>
      <c r="E44" s="17">
        <v>0.03</v>
      </c>
      <c r="F44" s="31">
        <v>12.229199999999999</v>
      </c>
      <c r="G44" s="19">
        <v>55.7108</v>
      </c>
      <c r="H44" s="17">
        <v>0.02</v>
      </c>
      <c r="I44" s="18">
        <v>1.3588</v>
      </c>
      <c r="J44" s="20">
        <v>54.352</v>
      </c>
    </row>
    <row r="45" spans="1:10" ht="76.5">
      <c r="A45" s="312"/>
      <c r="B45" s="10" t="s">
        <v>478</v>
      </c>
      <c r="C45" s="8">
        <v>2009</v>
      </c>
      <c r="D45" s="9">
        <v>2820</v>
      </c>
      <c r="E45" s="17">
        <v>0.03</v>
      </c>
      <c r="F45" s="31">
        <v>507.59999999999997</v>
      </c>
      <c r="G45" s="19">
        <v>2312.4</v>
      </c>
      <c r="H45" s="17">
        <v>0.02</v>
      </c>
      <c r="I45" s="18">
        <v>56.4</v>
      </c>
      <c r="J45" s="20">
        <v>2256</v>
      </c>
    </row>
    <row r="46" spans="1:10" ht="12.75">
      <c r="A46" s="312"/>
      <c r="B46" s="314" t="s">
        <v>610</v>
      </c>
      <c r="C46" s="314"/>
      <c r="D46" s="30">
        <v>210770.09000000005</v>
      </c>
      <c r="E46" s="29"/>
      <c r="F46" s="30">
        <v>63225.54869999999</v>
      </c>
      <c r="G46" s="30">
        <v>147544.54129999998</v>
      </c>
      <c r="H46" s="24"/>
      <c r="I46" s="30">
        <v>4215.401800000001</v>
      </c>
      <c r="J46" s="30">
        <v>143329.13950000002</v>
      </c>
    </row>
    <row r="47" spans="1:10" ht="12.75">
      <c r="A47" s="311"/>
      <c r="B47" s="311"/>
      <c r="C47" s="311"/>
      <c r="D47" s="311"/>
      <c r="E47" s="311"/>
      <c r="F47" s="311"/>
      <c r="G47" s="311"/>
      <c r="H47" s="311"/>
      <c r="I47" s="311"/>
      <c r="J47" s="311"/>
    </row>
    <row r="48" spans="1:10" ht="12.75">
      <c r="A48" s="312" t="s">
        <v>611</v>
      </c>
      <c r="B48" s="310" t="s">
        <v>612</v>
      </c>
      <c r="C48" s="310"/>
      <c r="D48" s="28">
        <v>148133.37</v>
      </c>
      <c r="E48" s="17">
        <v>0.03</v>
      </c>
      <c r="F48" s="18">
        <v>22220.0055</v>
      </c>
      <c r="G48" s="19">
        <v>125913.3645</v>
      </c>
      <c r="H48" s="17">
        <v>0.03</v>
      </c>
      <c r="I48" s="18">
        <v>4444.0010999999995</v>
      </c>
      <c r="J48" s="20">
        <v>121469.3634</v>
      </c>
    </row>
    <row r="49" spans="1:10" ht="12.75">
      <c r="A49" s="312"/>
      <c r="B49" s="310" t="s">
        <v>613</v>
      </c>
      <c r="C49" s="310"/>
      <c r="D49" s="28">
        <v>0</v>
      </c>
      <c r="E49" s="29"/>
      <c r="F49" s="18">
        <v>0</v>
      </c>
      <c r="G49" s="19">
        <v>0</v>
      </c>
      <c r="H49" s="29"/>
      <c r="I49" s="18">
        <v>0</v>
      </c>
      <c r="J49" s="19">
        <v>0</v>
      </c>
    </row>
    <row r="50" spans="1:10" ht="12.75">
      <c r="A50" s="312"/>
      <c r="B50" s="310" t="s">
        <v>614</v>
      </c>
      <c r="C50" s="310"/>
      <c r="D50" s="28">
        <v>0</v>
      </c>
      <c r="E50" s="29"/>
      <c r="F50" s="18">
        <v>0</v>
      </c>
      <c r="G50" s="19">
        <v>0</v>
      </c>
      <c r="H50" s="29"/>
      <c r="I50" s="18">
        <v>0</v>
      </c>
      <c r="J50" s="19">
        <v>0</v>
      </c>
    </row>
    <row r="51" spans="1:10" ht="12.75">
      <c r="A51" s="312"/>
      <c r="B51" s="310" t="s">
        <v>619</v>
      </c>
      <c r="C51" s="310"/>
      <c r="D51" s="28">
        <v>210770.09000000005</v>
      </c>
      <c r="E51" s="29"/>
      <c r="F51" s="28">
        <v>63225.54869999999</v>
      </c>
      <c r="G51" s="28">
        <v>147544.54129999998</v>
      </c>
      <c r="H51" s="29"/>
      <c r="I51" s="18">
        <v>4215.401800000001</v>
      </c>
      <c r="J51" s="19">
        <v>143329.13950000002</v>
      </c>
    </row>
    <row r="52" spans="1:10" ht="12.75">
      <c r="A52" s="312"/>
      <c r="B52" s="310" t="s">
        <v>178</v>
      </c>
      <c r="C52" s="310"/>
      <c r="D52" s="29"/>
      <c r="E52" s="29"/>
      <c r="F52" s="29"/>
      <c r="G52" s="29"/>
      <c r="H52" s="18">
        <v>0</v>
      </c>
      <c r="I52" s="18">
        <v>0</v>
      </c>
      <c r="J52" s="19">
        <v>0</v>
      </c>
    </row>
    <row r="53" spans="1:10" ht="12.75">
      <c r="A53" s="312"/>
      <c r="B53" s="314" t="s">
        <v>584</v>
      </c>
      <c r="C53" s="314"/>
      <c r="D53" s="30">
        <v>358903.4600000001</v>
      </c>
      <c r="E53" s="29"/>
      <c r="F53" s="30">
        <v>85445.55419999998</v>
      </c>
      <c r="G53" s="30">
        <v>273457.90579999995</v>
      </c>
      <c r="H53" s="30">
        <v>0</v>
      </c>
      <c r="I53" s="30">
        <v>8659.402900000001</v>
      </c>
      <c r="J53" s="30">
        <v>264798.5029</v>
      </c>
    </row>
    <row r="54" spans="1:9" ht="12.75">
      <c r="A54" s="33"/>
      <c r="B54" s="34"/>
      <c r="C54" s="34"/>
      <c r="D54" s="35"/>
      <c r="E54" s="35"/>
      <c r="F54" s="36"/>
      <c r="G54" s="36"/>
      <c r="H54" s="36"/>
      <c r="I54" s="36"/>
    </row>
    <row r="55" spans="1:10" ht="12.75">
      <c r="A55" s="313" t="s">
        <v>620</v>
      </c>
      <c r="B55" s="313"/>
      <c r="C55" s="313"/>
      <c r="D55" s="313"/>
      <c r="E55" s="313"/>
      <c r="F55" s="313"/>
      <c r="G55" s="313"/>
      <c r="H55" s="313"/>
      <c r="I55" s="313"/>
      <c r="J55" s="313"/>
    </row>
    <row r="56" spans="1:10" ht="12.75">
      <c r="A56" s="377" t="s">
        <v>2078</v>
      </c>
      <c r="B56" s="378"/>
      <c r="C56" s="378"/>
      <c r="D56" s="378"/>
      <c r="E56" s="378"/>
      <c r="F56" s="378"/>
      <c r="G56" s="378"/>
      <c r="H56" s="378"/>
      <c r="I56" s="378"/>
      <c r="J56" s="379"/>
    </row>
    <row r="57" spans="1:10" ht="12.75">
      <c r="A57" s="380"/>
      <c r="B57" s="381"/>
      <c r="C57" s="381"/>
      <c r="D57" s="381"/>
      <c r="E57" s="381"/>
      <c r="F57" s="381"/>
      <c r="G57" s="381"/>
      <c r="H57" s="381"/>
      <c r="I57" s="381"/>
      <c r="J57" s="382"/>
    </row>
    <row r="58" spans="1:10" ht="12.75">
      <c r="A58" s="380"/>
      <c r="B58" s="381"/>
      <c r="C58" s="381"/>
      <c r="D58" s="381"/>
      <c r="E58" s="381"/>
      <c r="F58" s="381"/>
      <c r="G58" s="381"/>
      <c r="H58" s="381"/>
      <c r="I58" s="381"/>
      <c r="J58" s="382"/>
    </row>
    <row r="59" spans="1:10" ht="12.75">
      <c r="A59" s="380"/>
      <c r="B59" s="381"/>
      <c r="C59" s="381"/>
      <c r="D59" s="381"/>
      <c r="E59" s="381"/>
      <c r="F59" s="381"/>
      <c r="G59" s="381"/>
      <c r="H59" s="381"/>
      <c r="I59" s="381"/>
      <c r="J59" s="382"/>
    </row>
    <row r="60" spans="1:10" ht="12.75">
      <c r="A60" s="383"/>
      <c r="B60" s="384"/>
      <c r="C60" s="384"/>
      <c r="D60" s="384"/>
      <c r="E60" s="384"/>
      <c r="F60" s="384"/>
      <c r="G60" s="384"/>
      <c r="H60" s="384"/>
      <c r="I60" s="384"/>
      <c r="J60" s="385"/>
    </row>
  </sheetData>
  <sheetProtection/>
  <mergeCells count="36">
    <mergeCell ref="B53:C53"/>
    <mergeCell ref="A55:J55"/>
    <mergeCell ref="A56:J60"/>
    <mergeCell ref="A29:J29"/>
    <mergeCell ref="A30:A46"/>
    <mergeCell ref="B46:C46"/>
    <mergeCell ref="A47:J47"/>
    <mergeCell ref="A48:A53"/>
    <mergeCell ref="B48:C48"/>
    <mergeCell ref="B49:C49"/>
    <mergeCell ref="B50:C50"/>
    <mergeCell ref="B51:C51"/>
    <mergeCell ref="B52:C52"/>
    <mergeCell ref="A18:J18"/>
    <mergeCell ref="A19:A23"/>
    <mergeCell ref="B23:C23"/>
    <mergeCell ref="A24:J24"/>
    <mergeCell ref="A25:A28"/>
    <mergeCell ref="B28:C28"/>
    <mergeCell ref="A12:A17"/>
    <mergeCell ref="B17:C17"/>
    <mergeCell ref="A1:J1"/>
    <mergeCell ref="A2:E2"/>
    <mergeCell ref="A3:J3"/>
    <mergeCell ref="C4:J4"/>
    <mergeCell ref="C5:J5"/>
    <mergeCell ref="A11:J11"/>
    <mergeCell ref="C6:J6"/>
    <mergeCell ref="C7:D7"/>
    <mergeCell ref="F7:J7"/>
    <mergeCell ref="A4:A10"/>
    <mergeCell ref="F9:J9"/>
    <mergeCell ref="B10:E10"/>
    <mergeCell ref="F10:J10"/>
    <mergeCell ref="C8:D8"/>
    <mergeCell ref="C9:D9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2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6.710937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6.710937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377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 customHeight="1">
      <c r="A4" s="400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7"/>
      <c r="B5" s="12" t="s">
        <v>590</v>
      </c>
      <c r="C5" s="310" t="s">
        <v>2075</v>
      </c>
      <c r="D5" s="310"/>
      <c r="E5" s="310"/>
      <c r="F5" s="310"/>
      <c r="G5" s="310"/>
      <c r="H5" s="310"/>
      <c r="I5" s="310"/>
      <c r="J5" s="310"/>
    </row>
    <row r="6" spans="1:10" ht="12.75">
      <c r="A6" s="317"/>
      <c r="B6" s="12" t="s">
        <v>591</v>
      </c>
      <c r="C6" s="310" t="s">
        <v>1173</v>
      </c>
      <c r="D6" s="310"/>
      <c r="E6" s="310"/>
      <c r="F6" s="310"/>
      <c r="G6" s="310"/>
      <c r="H6" s="310"/>
      <c r="I6" s="310"/>
      <c r="J6" s="310"/>
    </row>
    <row r="7" spans="1:10" ht="12.75">
      <c r="A7" s="317"/>
      <c r="B7" s="12" t="s">
        <v>592</v>
      </c>
      <c r="C7" s="316" t="s">
        <v>1174</v>
      </c>
      <c r="D7" s="316"/>
      <c r="E7" s="13" t="s">
        <v>593</v>
      </c>
      <c r="F7" s="310">
        <v>2</v>
      </c>
      <c r="G7" s="310"/>
      <c r="H7" s="310"/>
      <c r="I7" s="310"/>
      <c r="J7" s="310"/>
    </row>
    <row r="8" spans="1:10" ht="12.75">
      <c r="A8" s="317"/>
      <c r="B8" s="12" t="s">
        <v>594</v>
      </c>
      <c r="C8" s="316" t="s">
        <v>1175</v>
      </c>
      <c r="D8" s="316"/>
      <c r="E8" s="13" t="s">
        <v>595</v>
      </c>
      <c r="F8" s="14">
        <v>216.91</v>
      </c>
      <c r="G8" s="14" t="s">
        <v>616</v>
      </c>
      <c r="H8" s="14" t="s">
        <v>1291</v>
      </c>
      <c r="I8" s="14" t="s">
        <v>600</v>
      </c>
      <c r="J8" s="15">
        <v>2010</v>
      </c>
    </row>
    <row r="9" spans="1:10" ht="12.75">
      <c r="A9" s="317"/>
      <c r="B9" s="12" t="s">
        <v>596</v>
      </c>
      <c r="C9" s="316">
        <v>160</v>
      </c>
      <c r="D9" s="316"/>
      <c r="E9" s="13" t="s">
        <v>597</v>
      </c>
      <c r="F9" s="310">
        <v>1.05</v>
      </c>
      <c r="G9" s="310"/>
      <c r="H9" s="310"/>
      <c r="I9" s="310"/>
      <c r="J9" s="310"/>
    </row>
    <row r="10" spans="1:10" ht="12.75">
      <c r="A10" s="317"/>
      <c r="B10" s="314" t="s">
        <v>617</v>
      </c>
      <c r="C10" s="314"/>
      <c r="D10" s="314"/>
      <c r="E10" s="314"/>
      <c r="F10" s="315">
        <v>36440.88</v>
      </c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0.02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0.02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0.02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0.02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51">
      <c r="A31" s="312"/>
      <c r="B31" s="10" t="s">
        <v>1176</v>
      </c>
      <c r="C31" s="8">
        <v>2006</v>
      </c>
      <c r="D31" s="9">
        <v>8015.23</v>
      </c>
      <c r="E31" s="17">
        <v>0.03</v>
      </c>
      <c r="F31" s="31">
        <v>2164.1121</v>
      </c>
      <c r="G31" s="19">
        <v>5851.117899999999</v>
      </c>
      <c r="H31" s="17">
        <v>0.02</v>
      </c>
      <c r="I31" s="18">
        <v>160.3046</v>
      </c>
      <c r="J31" s="20">
        <v>5690.813299999999</v>
      </c>
    </row>
    <row r="32" spans="1:10" ht="12.75">
      <c r="A32" s="312"/>
      <c r="B32" s="10"/>
      <c r="C32" s="8"/>
      <c r="D32" s="9"/>
      <c r="E32" s="17"/>
      <c r="F32" s="31"/>
      <c r="G32" s="19"/>
      <c r="H32" s="17"/>
      <c r="I32" s="18"/>
      <c r="J32" s="20"/>
    </row>
    <row r="33" spans="1:10" ht="12.75">
      <c r="A33" s="312"/>
      <c r="B33" s="10"/>
      <c r="C33" s="8"/>
      <c r="D33" s="9"/>
      <c r="E33" s="17"/>
      <c r="F33" s="31"/>
      <c r="G33" s="19"/>
      <c r="H33" s="17"/>
      <c r="I33" s="18"/>
      <c r="J33" s="20"/>
    </row>
    <row r="34" spans="1:10" ht="12.75">
      <c r="A34" s="312"/>
      <c r="B34" s="10"/>
      <c r="C34" s="8"/>
      <c r="D34" s="9"/>
      <c r="E34" s="17"/>
      <c r="F34" s="31"/>
      <c r="G34" s="19"/>
      <c r="H34" s="17"/>
      <c r="I34" s="18"/>
      <c r="J34" s="20"/>
    </row>
    <row r="35" spans="1:10" s="86" customFormat="1" ht="12.75">
      <c r="A35" s="312"/>
      <c r="B35" s="10"/>
      <c r="C35" s="85"/>
      <c r="D35" s="9"/>
      <c r="E35" s="17"/>
      <c r="F35" s="31"/>
      <c r="G35" s="19"/>
      <c r="H35" s="17"/>
      <c r="I35" s="18"/>
      <c r="J35" s="19"/>
    </row>
    <row r="36" spans="1:10" ht="12.75">
      <c r="A36" s="312"/>
      <c r="B36" s="10"/>
      <c r="C36" s="8"/>
      <c r="D36" s="9"/>
      <c r="E36" s="17"/>
      <c r="F36" s="31"/>
      <c r="G36" s="19"/>
      <c r="H36" s="17"/>
      <c r="I36" s="18"/>
      <c r="J36" s="20"/>
    </row>
    <row r="37" spans="1:10" ht="12.75">
      <c r="A37" s="312"/>
      <c r="B37" s="314" t="s">
        <v>610</v>
      </c>
      <c r="C37" s="314"/>
      <c r="D37" s="30">
        <v>8015.23</v>
      </c>
      <c r="E37" s="29"/>
      <c r="F37" s="30">
        <v>2164.1121</v>
      </c>
      <c r="G37" s="30">
        <v>5851.117899999999</v>
      </c>
      <c r="H37" s="24"/>
      <c r="I37" s="30">
        <v>160.3046</v>
      </c>
      <c r="J37" s="30">
        <v>5690.813299999999</v>
      </c>
    </row>
    <row r="38" spans="1:10" ht="12.75">
      <c r="A38" s="311"/>
      <c r="B38" s="311"/>
      <c r="C38" s="311"/>
      <c r="D38" s="311"/>
      <c r="E38" s="311"/>
      <c r="F38" s="311"/>
      <c r="G38" s="311"/>
      <c r="H38" s="311"/>
      <c r="I38" s="311"/>
      <c r="J38" s="311"/>
    </row>
    <row r="39" spans="1:10" ht="12.75">
      <c r="A39" s="312" t="s">
        <v>611</v>
      </c>
      <c r="B39" s="310" t="s">
        <v>612</v>
      </c>
      <c r="C39" s="310"/>
      <c r="D39" s="28">
        <v>36440.88</v>
      </c>
      <c r="E39" s="17">
        <v>0.03</v>
      </c>
      <c r="F39" s="18">
        <v>5466.132</v>
      </c>
      <c r="G39" s="19">
        <v>30974.748</v>
      </c>
      <c r="H39" s="17">
        <v>0.03</v>
      </c>
      <c r="I39" s="18">
        <v>1093.2263999999998</v>
      </c>
      <c r="J39" s="20">
        <v>29881.5216</v>
      </c>
    </row>
    <row r="40" spans="1:10" ht="12.75">
      <c r="A40" s="312"/>
      <c r="B40" s="310" t="s">
        <v>613</v>
      </c>
      <c r="C40" s="310"/>
      <c r="D40" s="28">
        <v>0</v>
      </c>
      <c r="E40" s="29"/>
      <c r="F40" s="18">
        <v>0</v>
      </c>
      <c r="G40" s="19">
        <v>0</v>
      </c>
      <c r="H40" s="29"/>
      <c r="I40" s="18">
        <v>0</v>
      </c>
      <c r="J40" s="19">
        <v>0</v>
      </c>
    </row>
    <row r="41" spans="1:10" ht="12.75">
      <c r="A41" s="312"/>
      <c r="B41" s="310" t="s">
        <v>614</v>
      </c>
      <c r="C41" s="310"/>
      <c r="D41" s="28">
        <v>0</v>
      </c>
      <c r="E41" s="29"/>
      <c r="F41" s="18">
        <v>0</v>
      </c>
      <c r="G41" s="19">
        <v>0</v>
      </c>
      <c r="H41" s="29"/>
      <c r="I41" s="18">
        <v>0</v>
      </c>
      <c r="J41" s="19">
        <v>0</v>
      </c>
    </row>
    <row r="42" spans="1:10" ht="12.75">
      <c r="A42" s="312"/>
      <c r="B42" s="310" t="s">
        <v>619</v>
      </c>
      <c r="C42" s="310"/>
      <c r="D42" s="28">
        <v>8015.23</v>
      </c>
      <c r="E42" s="29"/>
      <c r="F42" s="28">
        <v>2164.1121</v>
      </c>
      <c r="G42" s="28">
        <v>5851.117899999999</v>
      </c>
      <c r="H42" s="29"/>
      <c r="I42" s="18">
        <v>160.3046</v>
      </c>
      <c r="J42" s="19">
        <v>5690.813299999999</v>
      </c>
    </row>
    <row r="43" spans="1:10" ht="12.75">
      <c r="A43" s="312"/>
      <c r="B43" s="310" t="s">
        <v>178</v>
      </c>
      <c r="C43" s="310"/>
      <c r="D43" s="29"/>
      <c r="E43" s="29"/>
      <c r="F43" s="29"/>
      <c r="G43" s="29"/>
      <c r="H43" s="18">
        <v>0</v>
      </c>
      <c r="I43" s="18">
        <v>0</v>
      </c>
      <c r="J43" s="19">
        <v>0</v>
      </c>
    </row>
    <row r="44" spans="1:10" ht="12.75">
      <c r="A44" s="312"/>
      <c r="B44" s="314" t="s">
        <v>584</v>
      </c>
      <c r="C44" s="314"/>
      <c r="D44" s="30">
        <v>44456.11</v>
      </c>
      <c r="E44" s="29"/>
      <c r="F44" s="30">
        <v>7630.2441</v>
      </c>
      <c r="G44" s="30">
        <v>36825.8659</v>
      </c>
      <c r="H44" s="30">
        <v>0</v>
      </c>
      <c r="I44" s="30">
        <v>1253.5309999999997</v>
      </c>
      <c r="J44" s="30">
        <v>35572.3349</v>
      </c>
    </row>
    <row r="45" spans="1:9" ht="12.75">
      <c r="A45" s="33"/>
      <c r="B45" s="34"/>
      <c r="C45" s="34"/>
      <c r="D45" s="35"/>
      <c r="E45" s="35"/>
      <c r="F45" s="36"/>
      <c r="G45" s="36"/>
      <c r="H45" s="36"/>
      <c r="I45" s="36"/>
    </row>
    <row r="46" spans="1:10" ht="12.75">
      <c r="A46" s="313" t="s">
        <v>620</v>
      </c>
      <c r="B46" s="313"/>
      <c r="C46" s="313"/>
      <c r="D46" s="313"/>
      <c r="E46" s="313"/>
      <c r="F46" s="313"/>
      <c r="G46" s="313"/>
      <c r="H46" s="313"/>
      <c r="I46" s="313"/>
      <c r="J46" s="313"/>
    </row>
    <row r="47" spans="1:10" ht="12.75">
      <c r="A47" s="405" t="s">
        <v>1177</v>
      </c>
      <c r="B47" s="378"/>
      <c r="C47" s="378"/>
      <c r="D47" s="378"/>
      <c r="E47" s="378"/>
      <c r="F47" s="378"/>
      <c r="G47" s="378"/>
      <c r="H47" s="378"/>
      <c r="I47" s="378"/>
      <c r="J47" s="379"/>
    </row>
    <row r="48" spans="1:10" ht="12.75">
      <c r="A48" s="380"/>
      <c r="B48" s="381"/>
      <c r="C48" s="381"/>
      <c r="D48" s="381"/>
      <c r="E48" s="381"/>
      <c r="F48" s="381"/>
      <c r="G48" s="381"/>
      <c r="H48" s="381"/>
      <c r="I48" s="381"/>
      <c r="J48" s="382"/>
    </row>
    <row r="49" spans="1:10" ht="12.75">
      <c r="A49" s="380"/>
      <c r="B49" s="381"/>
      <c r="C49" s="381"/>
      <c r="D49" s="381"/>
      <c r="E49" s="381"/>
      <c r="F49" s="381"/>
      <c r="G49" s="381"/>
      <c r="H49" s="381"/>
      <c r="I49" s="381"/>
      <c r="J49" s="382"/>
    </row>
    <row r="50" spans="1:10" ht="12.75">
      <c r="A50" s="380"/>
      <c r="B50" s="381"/>
      <c r="C50" s="381"/>
      <c r="D50" s="381"/>
      <c r="E50" s="381"/>
      <c r="F50" s="381"/>
      <c r="G50" s="381"/>
      <c r="H50" s="381"/>
      <c r="I50" s="381"/>
      <c r="J50" s="382"/>
    </row>
    <row r="51" spans="1:10" ht="12.75">
      <c r="A51" s="383"/>
      <c r="B51" s="384"/>
      <c r="C51" s="384"/>
      <c r="D51" s="384"/>
      <c r="E51" s="384"/>
      <c r="F51" s="384"/>
      <c r="G51" s="384"/>
      <c r="H51" s="384"/>
      <c r="I51" s="384"/>
      <c r="J51" s="385"/>
    </row>
  </sheetData>
  <sheetProtection/>
  <mergeCells count="36">
    <mergeCell ref="F7:J7"/>
    <mergeCell ref="A4:A10"/>
    <mergeCell ref="F9:J9"/>
    <mergeCell ref="B10:E10"/>
    <mergeCell ref="F10:J10"/>
    <mergeCell ref="C8:D8"/>
    <mergeCell ref="C9:D9"/>
    <mergeCell ref="A12:A17"/>
    <mergeCell ref="B17:C17"/>
    <mergeCell ref="A1:J1"/>
    <mergeCell ref="A2:E2"/>
    <mergeCell ref="A3:J3"/>
    <mergeCell ref="C4:J4"/>
    <mergeCell ref="C5:J5"/>
    <mergeCell ref="A11:J11"/>
    <mergeCell ref="C6:J6"/>
    <mergeCell ref="C7:D7"/>
    <mergeCell ref="B41:C41"/>
    <mergeCell ref="B42:C42"/>
    <mergeCell ref="B43:C43"/>
    <mergeCell ref="A18:J18"/>
    <mergeCell ref="A19:A23"/>
    <mergeCell ref="B23:C23"/>
    <mergeCell ref="A24:J24"/>
    <mergeCell ref="A25:A28"/>
    <mergeCell ref="B28:C28"/>
    <mergeCell ref="B44:C44"/>
    <mergeCell ref="A46:J46"/>
    <mergeCell ref="A47:J51"/>
    <mergeCell ref="A29:J29"/>
    <mergeCell ref="A30:A37"/>
    <mergeCell ref="B37:C37"/>
    <mergeCell ref="A38:J38"/>
    <mergeCell ref="A39:A44"/>
    <mergeCell ref="B39:C39"/>
    <mergeCell ref="B40:C4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1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2246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/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127.5">
      <c r="A31" s="312"/>
      <c r="B31" s="10" t="s">
        <v>2247</v>
      </c>
      <c r="C31" s="8">
        <v>2003</v>
      </c>
      <c r="D31" s="9">
        <v>7000</v>
      </c>
      <c r="E31" s="17"/>
      <c r="F31" s="31"/>
      <c r="G31" s="19"/>
      <c r="H31" s="17"/>
      <c r="I31" s="18"/>
      <c r="J31" s="20">
        <v>7000</v>
      </c>
    </row>
    <row r="32" spans="1:10" ht="51">
      <c r="A32" s="312"/>
      <c r="B32" s="10" t="s">
        <v>2248</v>
      </c>
      <c r="C32" s="8">
        <v>2006</v>
      </c>
      <c r="D32" s="9">
        <v>6139.02</v>
      </c>
      <c r="E32" s="17"/>
      <c r="F32" s="31"/>
      <c r="G32" s="19"/>
      <c r="H32" s="17"/>
      <c r="I32" s="18"/>
      <c r="J32" s="20">
        <v>6139.02</v>
      </c>
    </row>
    <row r="33" spans="1:10" ht="51">
      <c r="A33" s="312"/>
      <c r="B33" s="10" t="s">
        <v>2249</v>
      </c>
      <c r="C33" s="8">
        <v>2011</v>
      </c>
      <c r="D33" s="9">
        <v>5730</v>
      </c>
      <c r="E33" s="17"/>
      <c r="F33" s="31"/>
      <c r="G33" s="19"/>
      <c r="H33" s="17"/>
      <c r="I33" s="18"/>
      <c r="J33" s="20">
        <v>5730</v>
      </c>
    </row>
    <row r="34" spans="1:10" ht="12.75">
      <c r="A34" s="312"/>
      <c r="B34" s="314" t="s">
        <v>610</v>
      </c>
      <c r="C34" s="314"/>
      <c r="D34" s="30">
        <v>18869.02</v>
      </c>
      <c r="E34" s="29"/>
      <c r="F34" s="30">
        <v>0</v>
      </c>
      <c r="G34" s="30">
        <v>0</v>
      </c>
      <c r="H34" s="24"/>
      <c r="I34" s="30">
        <v>0</v>
      </c>
      <c r="J34" s="30">
        <v>18869.02</v>
      </c>
    </row>
    <row r="35" spans="1:10" ht="12.75">
      <c r="A35" s="311"/>
      <c r="B35" s="311"/>
      <c r="C35" s="311"/>
      <c r="D35" s="311"/>
      <c r="E35" s="311"/>
      <c r="F35" s="311"/>
      <c r="G35" s="311"/>
      <c r="H35" s="311"/>
      <c r="I35" s="311"/>
      <c r="J35" s="311"/>
    </row>
    <row r="36" spans="1:10" ht="12.75">
      <c r="A36" s="312" t="s">
        <v>611</v>
      </c>
      <c r="B36" s="310" t="s">
        <v>612</v>
      </c>
      <c r="C36" s="310"/>
      <c r="D36" s="28">
        <v>0</v>
      </c>
      <c r="E36" s="17">
        <v>0.03</v>
      </c>
      <c r="F36" s="18">
        <v>0</v>
      </c>
      <c r="G36" s="19">
        <v>0</v>
      </c>
      <c r="H36" s="17">
        <v>0.03</v>
      </c>
      <c r="I36" s="18">
        <v>0</v>
      </c>
      <c r="J36" s="20">
        <v>0</v>
      </c>
    </row>
    <row r="37" spans="1:10" ht="12.75">
      <c r="A37" s="312"/>
      <c r="B37" s="310" t="s">
        <v>613</v>
      </c>
      <c r="C37" s="310"/>
      <c r="D37" s="28">
        <v>0</v>
      </c>
      <c r="E37" s="29"/>
      <c r="F37" s="18">
        <v>0</v>
      </c>
      <c r="G37" s="19">
        <v>0</v>
      </c>
      <c r="H37" s="29"/>
      <c r="I37" s="18">
        <v>0</v>
      </c>
      <c r="J37" s="19">
        <v>0</v>
      </c>
    </row>
    <row r="38" spans="1:10" ht="12.75">
      <c r="A38" s="312"/>
      <c r="B38" s="310" t="s">
        <v>614</v>
      </c>
      <c r="C38" s="310"/>
      <c r="D38" s="28">
        <v>0</v>
      </c>
      <c r="E38" s="29"/>
      <c r="F38" s="18">
        <v>0</v>
      </c>
      <c r="G38" s="19">
        <v>0</v>
      </c>
      <c r="H38" s="29"/>
      <c r="I38" s="18">
        <v>0</v>
      </c>
      <c r="J38" s="19">
        <v>0</v>
      </c>
    </row>
    <row r="39" spans="1:10" ht="12.75">
      <c r="A39" s="312"/>
      <c r="B39" s="310" t="s">
        <v>619</v>
      </c>
      <c r="C39" s="310"/>
      <c r="D39" s="28">
        <v>18869.02</v>
      </c>
      <c r="E39" s="29"/>
      <c r="F39" s="28">
        <v>0</v>
      </c>
      <c r="G39" s="28">
        <v>0</v>
      </c>
      <c r="H39" s="29"/>
      <c r="I39" s="18">
        <v>0</v>
      </c>
      <c r="J39" s="19">
        <v>18869.02</v>
      </c>
    </row>
    <row r="40" spans="1:10" ht="12.75">
      <c r="A40" s="312"/>
      <c r="B40" s="310" t="s">
        <v>178</v>
      </c>
      <c r="C40" s="310"/>
      <c r="D40" s="29"/>
      <c r="E40" s="29"/>
      <c r="F40" s="29"/>
      <c r="G40" s="29"/>
      <c r="H40" s="18">
        <v>0</v>
      </c>
      <c r="I40" s="18">
        <v>0</v>
      </c>
      <c r="J40" s="19">
        <v>0</v>
      </c>
    </row>
    <row r="41" spans="1:10" ht="12.75">
      <c r="A41" s="312"/>
      <c r="B41" s="314" t="s">
        <v>584</v>
      </c>
      <c r="C41" s="314"/>
      <c r="D41" s="30">
        <v>18869.02</v>
      </c>
      <c r="E41" s="29"/>
      <c r="F41" s="30">
        <v>0</v>
      </c>
      <c r="G41" s="30">
        <v>0</v>
      </c>
      <c r="H41" s="30">
        <v>0</v>
      </c>
      <c r="I41" s="30">
        <v>0</v>
      </c>
      <c r="J41" s="30">
        <v>18869.02</v>
      </c>
    </row>
    <row r="42" spans="1:9" ht="12.75">
      <c r="A42" s="33"/>
      <c r="B42" s="34"/>
      <c r="C42" s="34"/>
      <c r="D42" s="35"/>
      <c r="E42" s="35"/>
      <c r="F42" s="36"/>
      <c r="G42" s="36"/>
      <c r="H42" s="36"/>
      <c r="I42" s="36"/>
    </row>
    <row r="43" spans="1:10" ht="12.75">
      <c r="A43" s="313" t="s">
        <v>620</v>
      </c>
      <c r="B43" s="313"/>
      <c r="C43" s="313"/>
      <c r="D43" s="313"/>
      <c r="E43" s="313"/>
      <c r="F43" s="313"/>
      <c r="G43" s="313"/>
      <c r="H43" s="313"/>
      <c r="I43" s="313"/>
      <c r="J43" s="313"/>
    </row>
    <row r="44" spans="1:10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</row>
    <row r="45" spans="1:10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</sheetData>
  <sheetProtection/>
  <mergeCells count="36">
    <mergeCell ref="A12:A17"/>
    <mergeCell ref="B17:C17"/>
    <mergeCell ref="F10:J10"/>
    <mergeCell ref="C7:D7"/>
    <mergeCell ref="F7:J7"/>
    <mergeCell ref="C8:D8"/>
    <mergeCell ref="A11:J11"/>
    <mergeCell ref="A1:J1"/>
    <mergeCell ref="A2:E2"/>
    <mergeCell ref="A3:J3"/>
    <mergeCell ref="A4:A10"/>
    <mergeCell ref="C4:J4"/>
    <mergeCell ref="C5:J5"/>
    <mergeCell ref="C6:J6"/>
    <mergeCell ref="C9:D9"/>
    <mergeCell ref="F9:J9"/>
    <mergeCell ref="B10:E10"/>
    <mergeCell ref="B38:C38"/>
    <mergeCell ref="B39:C39"/>
    <mergeCell ref="B40:C40"/>
    <mergeCell ref="A18:J18"/>
    <mergeCell ref="A19:A23"/>
    <mergeCell ref="B23:C23"/>
    <mergeCell ref="A24:J24"/>
    <mergeCell ref="A25:A28"/>
    <mergeCell ref="B28:C28"/>
    <mergeCell ref="B41:C41"/>
    <mergeCell ref="A43:J43"/>
    <mergeCell ref="A44:J48"/>
    <mergeCell ref="A29:J29"/>
    <mergeCell ref="A30:A34"/>
    <mergeCell ref="B34:C34"/>
    <mergeCell ref="A35:J35"/>
    <mergeCell ref="A36:A41"/>
    <mergeCell ref="B36:C36"/>
    <mergeCell ref="B37:C37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C30" sqref="C30"/>
    </sheetView>
  </sheetViews>
  <sheetFormatPr defaultColWidth="35.28125" defaultRowHeight="15"/>
  <cols>
    <col min="1" max="1" width="24.00390625" style="1" bestFit="1" customWidth="1"/>
    <col min="2" max="2" width="23.421875" style="1" bestFit="1" customWidth="1"/>
    <col min="3" max="3" width="28.28125" style="1" bestFit="1" customWidth="1"/>
    <col min="4" max="4" width="21.421875" style="1" bestFit="1" customWidth="1"/>
    <col min="5" max="5" width="18.00390625" style="1" bestFit="1" customWidth="1"/>
    <col min="6" max="6" width="11.421875" style="1" bestFit="1" customWidth="1"/>
    <col min="7" max="7" width="6.7109375" style="5" bestFit="1" customWidth="1"/>
    <col min="8" max="8" width="5.7109375" style="5" bestFit="1" customWidth="1"/>
    <col min="9" max="9" width="12.421875" style="1" bestFit="1" customWidth="1"/>
    <col min="10" max="10" width="6.8515625" style="5" bestFit="1" customWidth="1"/>
    <col min="11" max="13" width="4.00390625" style="5" bestFit="1" customWidth="1"/>
    <col min="14" max="14" width="12.421875" style="6" bestFit="1" customWidth="1"/>
    <col min="15" max="15" width="8.8515625" style="6" bestFit="1" customWidth="1"/>
    <col min="16" max="16" width="21.7109375" style="6" bestFit="1" customWidth="1"/>
    <col min="17" max="17" width="37.7109375" style="1" bestFit="1" customWidth="1"/>
    <col min="18" max="16384" width="35.28125" style="1" customWidth="1"/>
  </cols>
  <sheetData>
    <row r="1" spans="1:16" ht="14.25" customHeight="1">
      <c r="A1" s="333" t="s">
        <v>2068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2.75">
      <c r="A2" s="2" t="s">
        <v>1333</v>
      </c>
      <c r="B2" s="2" t="s">
        <v>1147</v>
      </c>
      <c r="C2" s="2" t="s">
        <v>1146</v>
      </c>
      <c r="D2" s="2" t="s">
        <v>1145</v>
      </c>
      <c r="E2" s="2" t="s">
        <v>1334</v>
      </c>
      <c r="F2" s="2" t="s">
        <v>1335</v>
      </c>
      <c r="G2" s="3" t="s">
        <v>1170</v>
      </c>
      <c r="H2" s="3" t="s">
        <v>579</v>
      </c>
      <c r="I2" s="2" t="s">
        <v>580</v>
      </c>
      <c r="J2" s="3" t="s">
        <v>576</v>
      </c>
      <c r="K2" s="3" t="s">
        <v>585</v>
      </c>
      <c r="L2" s="3" t="s">
        <v>586</v>
      </c>
      <c r="M2" s="3" t="s">
        <v>587</v>
      </c>
      <c r="N2" s="4" t="s">
        <v>581</v>
      </c>
      <c r="O2" s="4" t="s">
        <v>582</v>
      </c>
      <c r="P2" s="3" t="s">
        <v>2156</v>
      </c>
    </row>
    <row r="3" spans="1:17" s="100" customFormat="1" ht="12.75">
      <c r="A3" s="97" t="s">
        <v>2843</v>
      </c>
      <c r="B3" s="150" t="s">
        <v>2838</v>
      </c>
      <c r="C3" s="150" t="s">
        <v>2839</v>
      </c>
      <c r="D3" s="150" t="s">
        <v>2840</v>
      </c>
      <c r="E3" s="98" t="s">
        <v>1343</v>
      </c>
      <c r="F3" s="148" t="s">
        <v>187</v>
      </c>
      <c r="G3" s="147" t="s">
        <v>1151</v>
      </c>
      <c r="H3" s="147" t="s">
        <v>203</v>
      </c>
      <c r="I3" s="147" t="s">
        <v>2825</v>
      </c>
      <c r="J3" s="147" t="s">
        <v>196</v>
      </c>
      <c r="K3" s="147">
        <v>70</v>
      </c>
      <c r="L3" s="147">
        <v>77</v>
      </c>
      <c r="M3" s="147">
        <v>81</v>
      </c>
      <c r="N3" s="147" t="s">
        <v>2557</v>
      </c>
      <c r="O3" s="147" t="s">
        <v>2558</v>
      </c>
      <c r="P3" s="145">
        <v>95039.75</v>
      </c>
      <c r="Q3" s="99"/>
    </row>
    <row r="4" spans="1:17" s="100" customFormat="1" ht="12.75">
      <c r="A4" s="97" t="s">
        <v>2843</v>
      </c>
      <c r="B4" s="150" t="s">
        <v>2838</v>
      </c>
      <c r="C4" s="150" t="s">
        <v>2839</v>
      </c>
      <c r="D4" s="150" t="s">
        <v>2840</v>
      </c>
      <c r="E4" s="98" t="s">
        <v>1343</v>
      </c>
      <c r="F4" s="148" t="s">
        <v>187</v>
      </c>
      <c r="G4" s="147" t="s">
        <v>1151</v>
      </c>
      <c r="H4" s="147" t="s">
        <v>201</v>
      </c>
      <c r="I4" s="147" t="s">
        <v>2826</v>
      </c>
      <c r="J4" s="147"/>
      <c r="K4" s="147">
        <v>0</v>
      </c>
      <c r="L4" s="147">
        <v>3</v>
      </c>
      <c r="M4" s="147">
        <v>40</v>
      </c>
      <c r="N4" s="147" t="s">
        <v>2559</v>
      </c>
      <c r="O4" s="147" t="s">
        <v>2560</v>
      </c>
      <c r="P4" s="145">
        <v>8.125</v>
      </c>
      <c r="Q4" s="99"/>
    </row>
    <row r="5" spans="1:17" s="100" customFormat="1" ht="12.75">
      <c r="A5" s="97" t="s">
        <v>2843</v>
      </c>
      <c r="B5" s="150" t="s">
        <v>2838</v>
      </c>
      <c r="C5" s="150" t="s">
        <v>2839</v>
      </c>
      <c r="D5" s="150" t="s">
        <v>2840</v>
      </c>
      <c r="E5" s="98" t="s">
        <v>1343</v>
      </c>
      <c r="F5" s="148" t="s">
        <v>187</v>
      </c>
      <c r="G5" s="147" t="s">
        <v>1151</v>
      </c>
      <c r="H5" s="147" t="s">
        <v>231</v>
      </c>
      <c r="I5" s="147" t="s">
        <v>2826</v>
      </c>
      <c r="J5" s="147"/>
      <c r="K5" s="147">
        <v>0</v>
      </c>
      <c r="L5" s="147">
        <v>2</v>
      </c>
      <c r="M5" s="147">
        <v>40</v>
      </c>
      <c r="N5" s="147" t="s">
        <v>2561</v>
      </c>
      <c r="O5" s="147" t="s">
        <v>2562</v>
      </c>
      <c r="P5" s="145">
        <v>6.5</v>
      </c>
      <c r="Q5" s="99"/>
    </row>
    <row r="6" spans="1:17" s="100" customFormat="1" ht="12.75">
      <c r="A6" s="97" t="s">
        <v>2843</v>
      </c>
      <c r="B6" s="150" t="s">
        <v>2838</v>
      </c>
      <c r="C6" s="150" t="s">
        <v>2839</v>
      </c>
      <c r="D6" s="150" t="s">
        <v>2840</v>
      </c>
      <c r="E6" s="98" t="s">
        <v>1343</v>
      </c>
      <c r="F6" s="148" t="s">
        <v>187</v>
      </c>
      <c r="G6" s="147" t="s">
        <v>1151</v>
      </c>
      <c r="H6" s="147" t="s">
        <v>239</v>
      </c>
      <c r="I6" s="147" t="s">
        <v>2826</v>
      </c>
      <c r="J6" s="147"/>
      <c r="K6" s="147">
        <v>0</v>
      </c>
      <c r="L6" s="147">
        <v>50</v>
      </c>
      <c r="M6" s="147">
        <v>43</v>
      </c>
      <c r="N6" s="147" t="s">
        <v>2563</v>
      </c>
      <c r="O6" s="147" t="s">
        <v>2564</v>
      </c>
      <c r="P6" s="145">
        <v>126.75</v>
      </c>
      <c r="Q6" s="99"/>
    </row>
    <row r="7" spans="1:17" s="100" customFormat="1" ht="12.75">
      <c r="A7" s="97" t="s">
        <v>2843</v>
      </c>
      <c r="B7" s="150" t="s">
        <v>2838</v>
      </c>
      <c r="C7" s="150" t="s">
        <v>2839</v>
      </c>
      <c r="D7" s="150" t="s">
        <v>2840</v>
      </c>
      <c r="E7" s="98" t="s">
        <v>1343</v>
      </c>
      <c r="F7" s="148" t="s">
        <v>187</v>
      </c>
      <c r="G7" s="147" t="s">
        <v>1151</v>
      </c>
      <c r="H7" s="147" t="s">
        <v>209</v>
      </c>
      <c r="I7" s="147" t="s">
        <v>2826</v>
      </c>
      <c r="J7" s="147"/>
      <c r="K7" s="147">
        <v>0</v>
      </c>
      <c r="L7" s="147">
        <v>7</v>
      </c>
      <c r="M7" s="147">
        <v>17</v>
      </c>
      <c r="N7" s="147" t="s">
        <v>2565</v>
      </c>
      <c r="O7" s="147" t="s">
        <v>2561</v>
      </c>
      <c r="P7" s="145">
        <v>17.875</v>
      </c>
      <c r="Q7" s="99"/>
    </row>
    <row r="8" spans="1:17" s="100" customFormat="1" ht="12.75">
      <c r="A8" s="97" t="s">
        <v>2843</v>
      </c>
      <c r="B8" s="150" t="s">
        <v>2838</v>
      </c>
      <c r="C8" s="150" t="s">
        <v>2839</v>
      </c>
      <c r="D8" s="150" t="s">
        <v>2840</v>
      </c>
      <c r="E8" s="98" t="s">
        <v>1343</v>
      </c>
      <c r="F8" s="148" t="s">
        <v>187</v>
      </c>
      <c r="G8" s="147" t="s">
        <v>199</v>
      </c>
      <c r="H8" s="147" t="s">
        <v>210</v>
      </c>
      <c r="I8" s="147" t="s">
        <v>2825</v>
      </c>
      <c r="J8" s="147" t="s">
        <v>207</v>
      </c>
      <c r="K8" s="147">
        <v>19</v>
      </c>
      <c r="L8" s="147">
        <v>21</v>
      </c>
      <c r="M8" s="147">
        <v>77</v>
      </c>
      <c r="N8" s="147" t="s">
        <v>2566</v>
      </c>
      <c r="O8" s="147" t="s">
        <v>2567</v>
      </c>
      <c r="P8" s="145">
        <v>32256.25</v>
      </c>
      <c r="Q8" s="99"/>
    </row>
    <row r="9" spans="1:17" s="100" customFormat="1" ht="12.75">
      <c r="A9" s="97" t="s">
        <v>2843</v>
      </c>
      <c r="B9" s="150" t="s">
        <v>2838</v>
      </c>
      <c r="C9" s="150" t="s">
        <v>2839</v>
      </c>
      <c r="D9" s="150" t="s">
        <v>2840</v>
      </c>
      <c r="E9" s="98" t="s">
        <v>1343</v>
      </c>
      <c r="F9" s="148" t="s">
        <v>187</v>
      </c>
      <c r="G9" s="147" t="s">
        <v>199</v>
      </c>
      <c r="H9" s="147" t="s">
        <v>2375</v>
      </c>
      <c r="I9" s="147" t="s">
        <v>2825</v>
      </c>
      <c r="J9" s="147" t="s">
        <v>196</v>
      </c>
      <c r="K9" s="147">
        <v>17</v>
      </c>
      <c r="L9" s="147">
        <v>25</v>
      </c>
      <c r="M9" s="147">
        <v>4</v>
      </c>
      <c r="N9" s="147" t="s">
        <v>2568</v>
      </c>
      <c r="O9" s="147" t="s">
        <v>340</v>
      </c>
      <c r="P9" s="145">
        <v>23164.375</v>
      </c>
      <c r="Q9" s="99"/>
    </row>
    <row r="10" spans="1:17" s="100" customFormat="1" ht="12.75">
      <c r="A10" s="97" t="s">
        <v>2843</v>
      </c>
      <c r="B10" s="150" t="s">
        <v>2838</v>
      </c>
      <c r="C10" s="150" t="s">
        <v>2839</v>
      </c>
      <c r="D10" s="150" t="s">
        <v>2840</v>
      </c>
      <c r="E10" s="98" t="s">
        <v>1343</v>
      </c>
      <c r="F10" s="148" t="s">
        <v>187</v>
      </c>
      <c r="G10" s="147" t="s">
        <v>199</v>
      </c>
      <c r="H10" s="147" t="s">
        <v>2376</v>
      </c>
      <c r="I10" s="147" t="s">
        <v>2826</v>
      </c>
      <c r="J10" s="147"/>
      <c r="K10" s="147">
        <v>17</v>
      </c>
      <c r="L10" s="147">
        <v>29</v>
      </c>
      <c r="M10" s="147">
        <v>59</v>
      </c>
      <c r="N10" s="147" t="s">
        <v>2569</v>
      </c>
      <c r="O10" s="147" t="s">
        <v>2570</v>
      </c>
      <c r="P10" s="145">
        <v>4355</v>
      </c>
      <c r="Q10" s="99"/>
    </row>
    <row r="11" spans="1:17" s="100" customFormat="1" ht="12.75">
      <c r="A11" s="97" t="s">
        <v>2843</v>
      </c>
      <c r="B11" s="150" t="s">
        <v>2838</v>
      </c>
      <c r="C11" s="150" t="s">
        <v>2839</v>
      </c>
      <c r="D11" s="150" t="s">
        <v>2840</v>
      </c>
      <c r="E11" s="98" t="s">
        <v>1343</v>
      </c>
      <c r="F11" s="148" t="s">
        <v>187</v>
      </c>
      <c r="G11" s="147" t="s">
        <v>196</v>
      </c>
      <c r="H11" s="147" t="s">
        <v>1151</v>
      </c>
      <c r="I11" s="147" t="s">
        <v>2825</v>
      </c>
      <c r="J11" s="147" t="s">
        <v>196</v>
      </c>
      <c r="K11" s="147">
        <v>45</v>
      </c>
      <c r="L11" s="147">
        <v>58</v>
      </c>
      <c r="M11" s="147">
        <v>46</v>
      </c>
      <c r="N11" s="147" t="s">
        <v>2571</v>
      </c>
      <c r="O11" s="147" t="s">
        <v>2572</v>
      </c>
      <c r="P11" s="145">
        <v>61210.5</v>
      </c>
      <c r="Q11" s="99"/>
    </row>
    <row r="12" spans="1:17" s="100" customFormat="1" ht="12.75">
      <c r="A12" s="97" t="s">
        <v>2843</v>
      </c>
      <c r="B12" s="150" t="s">
        <v>2838</v>
      </c>
      <c r="C12" s="150" t="s">
        <v>2839</v>
      </c>
      <c r="D12" s="150" t="s">
        <v>2840</v>
      </c>
      <c r="E12" s="98" t="s">
        <v>1343</v>
      </c>
      <c r="F12" s="148" t="s">
        <v>187</v>
      </c>
      <c r="G12" s="147" t="s">
        <v>196</v>
      </c>
      <c r="H12" s="147" t="s">
        <v>2377</v>
      </c>
      <c r="I12" s="147" t="s">
        <v>2826</v>
      </c>
      <c r="J12" s="147"/>
      <c r="K12" s="147">
        <v>1</v>
      </c>
      <c r="L12" s="147">
        <v>35</v>
      </c>
      <c r="M12" s="147">
        <v>17</v>
      </c>
      <c r="N12" s="147" t="s">
        <v>2573</v>
      </c>
      <c r="O12" s="147" t="s">
        <v>2574</v>
      </c>
      <c r="P12" s="145">
        <v>339.625</v>
      </c>
      <c r="Q12" s="99"/>
    </row>
    <row r="13" spans="1:17" s="100" customFormat="1" ht="12.75">
      <c r="A13" s="97" t="s">
        <v>2843</v>
      </c>
      <c r="B13" s="150" t="s">
        <v>2838</v>
      </c>
      <c r="C13" s="150" t="s">
        <v>2839</v>
      </c>
      <c r="D13" s="150" t="s">
        <v>2840</v>
      </c>
      <c r="E13" s="98" t="s">
        <v>1343</v>
      </c>
      <c r="F13" s="148" t="s">
        <v>187</v>
      </c>
      <c r="G13" s="147" t="s">
        <v>196</v>
      </c>
      <c r="H13" s="147" t="s">
        <v>2378</v>
      </c>
      <c r="I13" s="147" t="s">
        <v>2825</v>
      </c>
      <c r="J13" s="147" t="s">
        <v>196</v>
      </c>
      <c r="K13" s="147">
        <v>5</v>
      </c>
      <c r="L13" s="147">
        <v>62</v>
      </c>
      <c r="M13" s="147">
        <v>23</v>
      </c>
      <c r="N13" s="147" t="s">
        <v>2575</v>
      </c>
      <c r="O13" s="147" t="s">
        <v>2576</v>
      </c>
      <c r="P13" s="145">
        <v>7549.75</v>
      </c>
      <c r="Q13" s="99"/>
    </row>
    <row r="14" spans="1:17" s="100" customFormat="1" ht="12.75">
      <c r="A14" s="97" t="s">
        <v>2843</v>
      </c>
      <c r="B14" s="150" t="s">
        <v>2838</v>
      </c>
      <c r="C14" s="150" t="s">
        <v>2839</v>
      </c>
      <c r="D14" s="150" t="s">
        <v>2840</v>
      </c>
      <c r="E14" s="98" t="s">
        <v>1343</v>
      </c>
      <c r="F14" s="148" t="s">
        <v>187</v>
      </c>
      <c r="G14" s="147" t="s">
        <v>196</v>
      </c>
      <c r="H14" s="147" t="s">
        <v>2379</v>
      </c>
      <c r="I14" s="147" t="s">
        <v>2826</v>
      </c>
      <c r="J14" s="147"/>
      <c r="K14" s="147">
        <v>0</v>
      </c>
      <c r="L14" s="147">
        <v>14</v>
      </c>
      <c r="M14" s="147">
        <v>63</v>
      </c>
      <c r="N14" s="147" t="s">
        <v>2577</v>
      </c>
      <c r="O14" s="147" t="s">
        <v>2578</v>
      </c>
      <c r="P14" s="145">
        <v>37.375</v>
      </c>
      <c r="Q14" s="99"/>
    </row>
    <row r="15" spans="1:17" s="100" customFormat="1" ht="12.75">
      <c r="A15" s="97" t="s">
        <v>2843</v>
      </c>
      <c r="B15" s="150" t="s">
        <v>2838</v>
      </c>
      <c r="C15" s="150" t="s">
        <v>2839</v>
      </c>
      <c r="D15" s="150" t="s">
        <v>2840</v>
      </c>
      <c r="E15" s="98" t="s">
        <v>1343</v>
      </c>
      <c r="F15" s="148" t="s">
        <v>187</v>
      </c>
      <c r="G15" s="147" t="s">
        <v>196</v>
      </c>
      <c r="H15" s="147" t="s">
        <v>2380</v>
      </c>
      <c r="I15" s="147" t="s">
        <v>2826</v>
      </c>
      <c r="J15" s="147"/>
      <c r="K15" s="147">
        <v>0</v>
      </c>
      <c r="L15" s="147">
        <v>28</v>
      </c>
      <c r="M15" s="147">
        <v>77</v>
      </c>
      <c r="N15" s="147" t="s">
        <v>2579</v>
      </c>
      <c r="O15" s="147" t="s">
        <v>2580</v>
      </c>
      <c r="P15" s="145">
        <v>73.125</v>
      </c>
      <c r="Q15" s="99"/>
    </row>
    <row r="16" spans="1:17" s="100" customFormat="1" ht="12.75">
      <c r="A16" s="97" t="s">
        <v>2843</v>
      </c>
      <c r="B16" s="150" t="s">
        <v>2838</v>
      </c>
      <c r="C16" s="150" t="s">
        <v>2839</v>
      </c>
      <c r="D16" s="150" t="s">
        <v>2840</v>
      </c>
      <c r="E16" s="98" t="s">
        <v>1343</v>
      </c>
      <c r="F16" s="148" t="s">
        <v>187</v>
      </c>
      <c r="G16" s="147" t="s">
        <v>196</v>
      </c>
      <c r="H16" s="147" t="s">
        <v>2381</v>
      </c>
      <c r="I16" s="147" t="s">
        <v>2826</v>
      </c>
      <c r="J16" s="147"/>
      <c r="K16" s="147">
        <v>0</v>
      </c>
      <c r="L16" s="147">
        <v>32</v>
      </c>
      <c r="M16" s="147">
        <v>77</v>
      </c>
      <c r="N16" s="147" t="s">
        <v>2581</v>
      </c>
      <c r="O16" s="147" t="s">
        <v>2582</v>
      </c>
      <c r="P16" s="145">
        <v>82.875</v>
      </c>
      <c r="Q16" s="99"/>
    </row>
    <row r="17" spans="1:17" s="100" customFormat="1" ht="12.75">
      <c r="A17" s="97" t="s">
        <v>2843</v>
      </c>
      <c r="B17" s="150" t="s">
        <v>2838</v>
      </c>
      <c r="C17" s="150" t="s">
        <v>2839</v>
      </c>
      <c r="D17" s="150" t="s">
        <v>2840</v>
      </c>
      <c r="E17" s="98" t="s">
        <v>1343</v>
      </c>
      <c r="F17" s="148" t="s">
        <v>187</v>
      </c>
      <c r="G17" s="147" t="s">
        <v>196</v>
      </c>
      <c r="H17" s="147" t="s">
        <v>2382</v>
      </c>
      <c r="I17" s="147" t="s">
        <v>2825</v>
      </c>
      <c r="J17" s="147" t="s">
        <v>196</v>
      </c>
      <c r="K17" s="147">
        <v>0</v>
      </c>
      <c r="L17" s="147">
        <v>16</v>
      </c>
      <c r="M17" s="147">
        <v>26</v>
      </c>
      <c r="N17" s="147" t="s">
        <v>2583</v>
      </c>
      <c r="O17" s="147" t="s">
        <v>2584</v>
      </c>
      <c r="P17" s="145">
        <v>217.75000000000003</v>
      </c>
      <c r="Q17" s="99"/>
    </row>
    <row r="18" spans="1:17" s="100" customFormat="1" ht="12.75">
      <c r="A18" s="97" t="s">
        <v>2843</v>
      </c>
      <c r="B18" s="150" t="s">
        <v>2838</v>
      </c>
      <c r="C18" s="150" t="s">
        <v>2839</v>
      </c>
      <c r="D18" s="150" t="s">
        <v>2840</v>
      </c>
      <c r="E18" s="98" t="s">
        <v>1343</v>
      </c>
      <c r="F18" s="148" t="s">
        <v>187</v>
      </c>
      <c r="G18" s="147" t="s">
        <v>203</v>
      </c>
      <c r="H18" s="147" t="s">
        <v>196</v>
      </c>
      <c r="I18" s="147" t="s">
        <v>2825</v>
      </c>
      <c r="J18" s="147" t="s">
        <v>196</v>
      </c>
      <c r="K18" s="147">
        <v>0</v>
      </c>
      <c r="L18" s="147">
        <v>63</v>
      </c>
      <c r="M18" s="147">
        <v>74</v>
      </c>
      <c r="N18" s="147" t="s">
        <v>2585</v>
      </c>
      <c r="O18" s="147" t="s">
        <v>2586</v>
      </c>
      <c r="P18" s="145">
        <v>856.3749999999999</v>
      </c>
      <c r="Q18" s="99"/>
    </row>
    <row r="19" spans="1:17" s="100" customFormat="1" ht="12.75">
      <c r="A19" s="97" t="s">
        <v>2843</v>
      </c>
      <c r="B19" s="150" t="s">
        <v>2838</v>
      </c>
      <c r="C19" s="150" t="s">
        <v>2839</v>
      </c>
      <c r="D19" s="150" t="s">
        <v>2840</v>
      </c>
      <c r="E19" s="98" t="s">
        <v>1343</v>
      </c>
      <c r="F19" s="148" t="s">
        <v>187</v>
      </c>
      <c r="G19" s="147" t="s">
        <v>203</v>
      </c>
      <c r="H19" s="147" t="s">
        <v>330</v>
      </c>
      <c r="I19" s="147" t="s">
        <v>2825</v>
      </c>
      <c r="J19" s="147" t="s">
        <v>196</v>
      </c>
      <c r="K19" s="147">
        <v>0</v>
      </c>
      <c r="L19" s="147">
        <v>98</v>
      </c>
      <c r="M19" s="147">
        <v>53</v>
      </c>
      <c r="N19" s="147" t="s">
        <v>2587</v>
      </c>
      <c r="O19" s="147" t="s">
        <v>2588</v>
      </c>
      <c r="P19" s="145">
        <v>1322.75</v>
      </c>
      <c r="Q19" s="99"/>
    </row>
    <row r="20" spans="1:17" s="100" customFormat="1" ht="12.75">
      <c r="A20" s="97" t="s">
        <v>2843</v>
      </c>
      <c r="B20" s="150" t="s">
        <v>2838</v>
      </c>
      <c r="C20" s="150" t="s">
        <v>2839</v>
      </c>
      <c r="D20" s="150" t="s">
        <v>2840</v>
      </c>
      <c r="E20" s="98" t="s">
        <v>1343</v>
      </c>
      <c r="F20" s="148" t="s">
        <v>187</v>
      </c>
      <c r="G20" s="147" t="s">
        <v>203</v>
      </c>
      <c r="H20" s="147" t="s">
        <v>253</v>
      </c>
      <c r="I20" s="147" t="s">
        <v>2826</v>
      </c>
      <c r="J20" s="147"/>
      <c r="K20" s="147">
        <v>0</v>
      </c>
      <c r="L20" s="147">
        <v>53</v>
      </c>
      <c r="M20" s="147">
        <v>24</v>
      </c>
      <c r="N20" s="147" t="s">
        <v>2589</v>
      </c>
      <c r="O20" s="147" t="s">
        <v>2590</v>
      </c>
      <c r="P20" s="145">
        <v>133.25</v>
      </c>
      <c r="Q20" s="99"/>
    </row>
    <row r="21" spans="1:17" s="100" customFormat="1" ht="12.75">
      <c r="A21" s="97" t="s">
        <v>2843</v>
      </c>
      <c r="B21" s="150" t="s">
        <v>2838</v>
      </c>
      <c r="C21" s="150" t="s">
        <v>2839</v>
      </c>
      <c r="D21" s="150" t="s">
        <v>2840</v>
      </c>
      <c r="E21" s="98" t="s">
        <v>1343</v>
      </c>
      <c r="F21" s="148" t="s">
        <v>187</v>
      </c>
      <c r="G21" s="147" t="s">
        <v>203</v>
      </c>
      <c r="H21" s="147" t="s">
        <v>2383</v>
      </c>
      <c r="I21" s="147" t="s">
        <v>2826</v>
      </c>
      <c r="J21" s="147"/>
      <c r="K21" s="147">
        <v>0</v>
      </c>
      <c r="L21" s="147">
        <v>31</v>
      </c>
      <c r="M21" s="147">
        <v>22</v>
      </c>
      <c r="N21" s="147" t="s">
        <v>2591</v>
      </c>
      <c r="O21" s="147" t="s">
        <v>2592</v>
      </c>
      <c r="P21" s="145">
        <v>78</v>
      </c>
      <c r="Q21" s="99"/>
    </row>
    <row r="22" spans="1:17" s="100" customFormat="1" ht="12.75">
      <c r="A22" s="97" t="s">
        <v>2843</v>
      </c>
      <c r="B22" s="150" t="s">
        <v>2838</v>
      </c>
      <c r="C22" s="150" t="s">
        <v>2839</v>
      </c>
      <c r="D22" s="150" t="s">
        <v>2840</v>
      </c>
      <c r="E22" s="98" t="s">
        <v>1343</v>
      </c>
      <c r="F22" s="148" t="s">
        <v>187</v>
      </c>
      <c r="G22" s="147" t="s">
        <v>201</v>
      </c>
      <c r="H22" s="147" t="s">
        <v>2384</v>
      </c>
      <c r="I22" s="147" t="s">
        <v>2825</v>
      </c>
      <c r="J22" s="147" t="s">
        <v>199</v>
      </c>
      <c r="K22" s="147">
        <v>2</v>
      </c>
      <c r="L22" s="147">
        <v>26</v>
      </c>
      <c r="M22" s="147">
        <v>84</v>
      </c>
      <c r="N22" s="147" t="s">
        <v>2593</v>
      </c>
      <c r="O22" s="147" t="s">
        <v>2594</v>
      </c>
      <c r="P22" s="145">
        <v>7614.75</v>
      </c>
      <c r="Q22" s="99"/>
    </row>
    <row r="23" spans="1:17" s="100" customFormat="1" ht="12.75">
      <c r="A23" s="97" t="s">
        <v>2843</v>
      </c>
      <c r="B23" s="150" t="s">
        <v>2838</v>
      </c>
      <c r="C23" s="150" t="s">
        <v>2839</v>
      </c>
      <c r="D23" s="150" t="s">
        <v>2840</v>
      </c>
      <c r="E23" s="98" t="s">
        <v>1343</v>
      </c>
      <c r="F23" s="148" t="s">
        <v>187</v>
      </c>
      <c r="G23" s="147" t="s">
        <v>201</v>
      </c>
      <c r="H23" s="147" t="s">
        <v>2385</v>
      </c>
      <c r="I23" s="147" t="s">
        <v>2825</v>
      </c>
      <c r="J23" s="147" t="s">
        <v>199</v>
      </c>
      <c r="K23" s="147">
        <v>0</v>
      </c>
      <c r="L23" s="147">
        <v>27</v>
      </c>
      <c r="M23" s="147">
        <v>47</v>
      </c>
      <c r="N23" s="147" t="s">
        <v>2595</v>
      </c>
      <c r="O23" s="147" t="s">
        <v>2596</v>
      </c>
      <c r="P23" s="145">
        <v>921.375</v>
      </c>
      <c r="Q23" s="99"/>
    </row>
    <row r="24" spans="1:17" s="100" customFormat="1" ht="12.75">
      <c r="A24" s="97" t="s">
        <v>2843</v>
      </c>
      <c r="B24" s="150" t="s">
        <v>2838</v>
      </c>
      <c r="C24" s="150" t="s">
        <v>2839</v>
      </c>
      <c r="D24" s="150" t="s">
        <v>2840</v>
      </c>
      <c r="E24" s="98" t="s">
        <v>1343</v>
      </c>
      <c r="F24" s="148" t="s">
        <v>187</v>
      </c>
      <c r="G24" s="147" t="s">
        <v>201</v>
      </c>
      <c r="H24" s="147" t="s">
        <v>2377</v>
      </c>
      <c r="I24" s="147" t="s">
        <v>2825</v>
      </c>
      <c r="J24" s="147" t="s">
        <v>199</v>
      </c>
      <c r="K24" s="147">
        <v>0</v>
      </c>
      <c r="L24" s="147">
        <v>0</v>
      </c>
      <c r="M24" s="147">
        <v>91</v>
      </c>
      <c r="N24" s="147" t="s">
        <v>2597</v>
      </c>
      <c r="O24" s="147" t="s">
        <v>2598</v>
      </c>
      <c r="P24" s="145">
        <v>30.875</v>
      </c>
      <c r="Q24" s="99"/>
    </row>
    <row r="25" spans="1:17" s="100" customFormat="1" ht="12.75">
      <c r="A25" s="97" t="s">
        <v>2843</v>
      </c>
      <c r="B25" s="150" t="s">
        <v>2838</v>
      </c>
      <c r="C25" s="150" t="s">
        <v>2839</v>
      </c>
      <c r="D25" s="150" t="s">
        <v>2840</v>
      </c>
      <c r="E25" s="98" t="s">
        <v>1343</v>
      </c>
      <c r="F25" s="148" t="s">
        <v>187</v>
      </c>
      <c r="G25" s="147" t="s">
        <v>201</v>
      </c>
      <c r="H25" s="147" t="s">
        <v>2386</v>
      </c>
      <c r="I25" s="147" t="s">
        <v>2825</v>
      </c>
      <c r="J25" s="147" t="s">
        <v>207</v>
      </c>
      <c r="K25" s="147">
        <v>0</v>
      </c>
      <c r="L25" s="147">
        <v>57</v>
      </c>
      <c r="M25" s="147">
        <v>43</v>
      </c>
      <c r="N25" s="147" t="s">
        <v>2599</v>
      </c>
      <c r="O25" s="147" t="s">
        <v>2600</v>
      </c>
      <c r="P25" s="145">
        <v>963.625</v>
      </c>
      <c r="Q25" s="99"/>
    </row>
    <row r="26" spans="1:17" s="100" customFormat="1" ht="12.75">
      <c r="A26" s="97" t="s">
        <v>2843</v>
      </c>
      <c r="B26" s="150" t="s">
        <v>2838</v>
      </c>
      <c r="C26" s="150" t="s">
        <v>2839</v>
      </c>
      <c r="D26" s="150" t="s">
        <v>2840</v>
      </c>
      <c r="E26" s="98" t="s">
        <v>1343</v>
      </c>
      <c r="F26" s="148" t="s">
        <v>187</v>
      </c>
      <c r="G26" s="147" t="s">
        <v>201</v>
      </c>
      <c r="H26" s="147" t="s">
        <v>2387</v>
      </c>
      <c r="I26" s="147" t="s">
        <v>2826</v>
      </c>
      <c r="J26" s="147"/>
      <c r="K26" s="147">
        <v>0</v>
      </c>
      <c r="L26" s="147">
        <v>1</v>
      </c>
      <c r="M26" s="147">
        <v>50</v>
      </c>
      <c r="N26" s="147" t="s">
        <v>2560</v>
      </c>
      <c r="O26" s="147" t="s">
        <v>2562</v>
      </c>
      <c r="P26" s="145">
        <v>3.25</v>
      </c>
      <c r="Q26" s="99"/>
    </row>
    <row r="27" spans="1:17" s="100" customFormat="1" ht="12.75">
      <c r="A27" s="97" t="s">
        <v>2843</v>
      </c>
      <c r="B27" s="150" t="s">
        <v>2838</v>
      </c>
      <c r="C27" s="150" t="s">
        <v>2839</v>
      </c>
      <c r="D27" s="150" t="s">
        <v>2840</v>
      </c>
      <c r="E27" s="98" t="s">
        <v>1343</v>
      </c>
      <c r="F27" s="148" t="s">
        <v>187</v>
      </c>
      <c r="G27" s="147" t="s">
        <v>201</v>
      </c>
      <c r="H27" s="147" t="s">
        <v>2388</v>
      </c>
      <c r="I27" s="147" t="s">
        <v>2826</v>
      </c>
      <c r="J27" s="147"/>
      <c r="K27" s="147">
        <v>0</v>
      </c>
      <c r="L27" s="147">
        <v>1</v>
      </c>
      <c r="M27" s="147">
        <v>25</v>
      </c>
      <c r="N27" s="147" t="s">
        <v>2560</v>
      </c>
      <c r="O27" s="147" t="s">
        <v>2562</v>
      </c>
      <c r="P27" s="145">
        <v>3.25</v>
      </c>
      <c r="Q27" s="99"/>
    </row>
    <row r="28" spans="1:17" s="100" customFormat="1" ht="12.75">
      <c r="A28" s="97" t="s">
        <v>2843</v>
      </c>
      <c r="B28" s="150" t="s">
        <v>2838</v>
      </c>
      <c r="C28" s="150" t="s">
        <v>2839</v>
      </c>
      <c r="D28" s="150" t="s">
        <v>2840</v>
      </c>
      <c r="E28" s="98" t="s">
        <v>1343</v>
      </c>
      <c r="F28" s="148" t="s">
        <v>187</v>
      </c>
      <c r="G28" s="147" t="s">
        <v>201</v>
      </c>
      <c r="H28" s="147" t="s">
        <v>2389</v>
      </c>
      <c r="I28" s="147" t="s">
        <v>2826</v>
      </c>
      <c r="J28" s="147"/>
      <c r="K28" s="147">
        <v>0</v>
      </c>
      <c r="L28" s="147">
        <v>22</v>
      </c>
      <c r="M28" s="147">
        <v>77</v>
      </c>
      <c r="N28" s="147" t="s">
        <v>2601</v>
      </c>
      <c r="O28" s="147" t="s">
        <v>2602</v>
      </c>
      <c r="P28" s="145">
        <v>56.875</v>
      </c>
      <c r="Q28" s="99"/>
    </row>
    <row r="29" spans="1:17" s="100" customFormat="1" ht="12.75">
      <c r="A29" s="97" t="s">
        <v>2843</v>
      </c>
      <c r="B29" s="150" t="s">
        <v>2838</v>
      </c>
      <c r="C29" s="150" t="s">
        <v>2839</v>
      </c>
      <c r="D29" s="150" t="s">
        <v>2840</v>
      </c>
      <c r="E29" s="98" t="s">
        <v>1343</v>
      </c>
      <c r="F29" s="148" t="s">
        <v>187</v>
      </c>
      <c r="G29" s="147" t="s">
        <v>201</v>
      </c>
      <c r="H29" s="147" t="s">
        <v>2390</v>
      </c>
      <c r="I29" s="147" t="s">
        <v>2825</v>
      </c>
      <c r="J29" s="147" t="s">
        <v>196</v>
      </c>
      <c r="K29" s="147">
        <v>1</v>
      </c>
      <c r="L29" s="147">
        <v>72</v>
      </c>
      <c r="M29" s="147">
        <v>43</v>
      </c>
      <c r="N29" s="147" t="s">
        <v>2603</v>
      </c>
      <c r="O29" s="147" t="s">
        <v>2604</v>
      </c>
      <c r="P29" s="145">
        <v>2315.625</v>
      </c>
      <c r="Q29" s="99"/>
    </row>
    <row r="30" spans="1:17" s="100" customFormat="1" ht="12.75">
      <c r="A30" s="97" t="s">
        <v>2843</v>
      </c>
      <c r="B30" s="150" t="s">
        <v>2838</v>
      </c>
      <c r="C30" s="150" t="s">
        <v>2839</v>
      </c>
      <c r="D30" s="150" t="s">
        <v>2840</v>
      </c>
      <c r="E30" s="98" t="s">
        <v>1343</v>
      </c>
      <c r="F30" s="148" t="s">
        <v>187</v>
      </c>
      <c r="G30" s="147" t="s">
        <v>201</v>
      </c>
      <c r="H30" s="147" t="s">
        <v>2391</v>
      </c>
      <c r="I30" s="147" t="s">
        <v>2825</v>
      </c>
      <c r="J30" s="147" t="s">
        <v>196</v>
      </c>
      <c r="K30" s="147">
        <v>0</v>
      </c>
      <c r="L30" s="147">
        <v>15</v>
      </c>
      <c r="M30" s="147">
        <v>27</v>
      </c>
      <c r="N30" s="147" t="s">
        <v>2605</v>
      </c>
      <c r="O30" s="147" t="s">
        <v>2606</v>
      </c>
      <c r="P30" s="145">
        <v>204.75</v>
      </c>
      <c r="Q30" s="99"/>
    </row>
    <row r="31" spans="1:17" s="100" customFormat="1" ht="12.75">
      <c r="A31" s="97" t="s">
        <v>2843</v>
      </c>
      <c r="B31" s="150" t="s">
        <v>2838</v>
      </c>
      <c r="C31" s="150" t="s">
        <v>2839</v>
      </c>
      <c r="D31" s="150" t="s">
        <v>2840</v>
      </c>
      <c r="E31" s="98" t="s">
        <v>1343</v>
      </c>
      <c r="F31" s="148" t="s">
        <v>187</v>
      </c>
      <c r="G31" s="147" t="s">
        <v>201</v>
      </c>
      <c r="H31" s="147" t="s">
        <v>2392</v>
      </c>
      <c r="I31" s="147" t="s">
        <v>2825</v>
      </c>
      <c r="J31" s="147" t="s">
        <v>196</v>
      </c>
      <c r="K31" s="147">
        <v>7</v>
      </c>
      <c r="L31" s="147">
        <v>87</v>
      </c>
      <c r="M31" s="147">
        <v>59</v>
      </c>
      <c r="N31" s="147" t="s">
        <v>2607</v>
      </c>
      <c r="O31" s="147" t="s">
        <v>2608</v>
      </c>
      <c r="P31" s="145">
        <v>10575.5</v>
      </c>
      <c r="Q31" s="99"/>
    </row>
    <row r="32" spans="1:17" s="100" customFormat="1" ht="12.75">
      <c r="A32" s="97" t="s">
        <v>2843</v>
      </c>
      <c r="B32" s="150" t="s">
        <v>2838</v>
      </c>
      <c r="C32" s="150" t="s">
        <v>2839</v>
      </c>
      <c r="D32" s="150" t="s">
        <v>2840</v>
      </c>
      <c r="E32" s="98" t="s">
        <v>1343</v>
      </c>
      <c r="F32" s="148" t="s">
        <v>187</v>
      </c>
      <c r="G32" s="147" t="s">
        <v>201</v>
      </c>
      <c r="H32" s="147" t="s">
        <v>2393</v>
      </c>
      <c r="I32" s="147" t="s">
        <v>2825</v>
      </c>
      <c r="J32" s="147" t="s">
        <v>196</v>
      </c>
      <c r="K32" s="147">
        <v>0</v>
      </c>
      <c r="L32" s="147">
        <v>0</v>
      </c>
      <c r="M32" s="147">
        <v>40</v>
      </c>
      <c r="N32" s="147" t="s">
        <v>2598</v>
      </c>
      <c r="O32" s="147" t="s">
        <v>2562</v>
      </c>
      <c r="P32" s="145">
        <v>4.875</v>
      </c>
      <c r="Q32" s="99"/>
    </row>
    <row r="33" spans="1:17" s="100" customFormat="1" ht="12.75">
      <c r="A33" s="97" t="s">
        <v>2843</v>
      </c>
      <c r="B33" s="150" t="s">
        <v>2838</v>
      </c>
      <c r="C33" s="150" t="s">
        <v>2839</v>
      </c>
      <c r="D33" s="150" t="s">
        <v>2840</v>
      </c>
      <c r="E33" s="98" t="s">
        <v>1343</v>
      </c>
      <c r="F33" s="148" t="s">
        <v>187</v>
      </c>
      <c r="G33" s="147" t="s">
        <v>201</v>
      </c>
      <c r="H33" s="147" t="s">
        <v>2394</v>
      </c>
      <c r="I33" s="147" t="s">
        <v>2826</v>
      </c>
      <c r="J33" s="147"/>
      <c r="K33" s="147">
        <v>2</v>
      </c>
      <c r="L33" s="147">
        <v>1</v>
      </c>
      <c r="M33" s="147">
        <v>39</v>
      </c>
      <c r="N33" s="147" t="s">
        <v>2609</v>
      </c>
      <c r="O33" s="147" t="s">
        <v>2610</v>
      </c>
      <c r="P33" s="145">
        <v>507</v>
      </c>
      <c r="Q33" s="99"/>
    </row>
    <row r="34" spans="1:17" s="100" customFormat="1" ht="12.75">
      <c r="A34" s="97" t="s">
        <v>2843</v>
      </c>
      <c r="B34" s="150" t="s">
        <v>2838</v>
      </c>
      <c r="C34" s="150" t="s">
        <v>2839</v>
      </c>
      <c r="D34" s="150" t="s">
        <v>2840</v>
      </c>
      <c r="E34" s="98" t="s">
        <v>1343</v>
      </c>
      <c r="F34" s="148" t="s">
        <v>187</v>
      </c>
      <c r="G34" s="147" t="s">
        <v>201</v>
      </c>
      <c r="H34" s="147" t="s">
        <v>2395</v>
      </c>
      <c r="I34" s="147" t="s">
        <v>2826</v>
      </c>
      <c r="J34" s="147"/>
      <c r="K34" s="147">
        <v>0</v>
      </c>
      <c r="L34" s="147">
        <v>11</v>
      </c>
      <c r="M34" s="147">
        <v>70</v>
      </c>
      <c r="N34" s="147" t="s">
        <v>2611</v>
      </c>
      <c r="O34" s="147" t="s">
        <v>2612</v>
      </c>
      <c r="P34" s="145">
        <v>29.25</v>
      </c>
      <c r="Q34" s="99"/>
    </row>
    <row r="35" spans="1:17" s="100" customFormat="1" ht="12.75">
      <c r="A35" s="97" t="s">
        <v>2843</v>
      </c>
      <c r="B35" s="150" t="s">
        <v>2838</v>
      </c>
      <c r="C35" s="150" t="s">
        <v>2839</v>
      </c>
      <c r="D35" s="150" t="s">
        <v>2840</v>
      </c>
      <c r="E35" s="98" t="s">
        <v>1343</v>
      </c>
      <c r="F35" s="148" t="s">
        <v>187</v>
      </c>
      <c r="G35" s="147" t="s">
        <v>201</v>
      </c>
      <c r="H35" s="147" t="s">
        <v>2396</v>
      </c>
      <c r="I35" s="147" t="s">
        <v>2826</v>
      </c>
      <c r="J35" s="147"/>
      <c r="K35" s="147">
        <v>0</v>
      </c>
      <c r="L35" s="147">
        <v>26</v>
      </c>
      <c r="M35" s="147">
        <v>95</v>
      </c>
      <c r="N35" s="147" t="s">
        <v>2613</v>
      </c>
      <c r="O35" s="147" t="s">
        <v>2614</v>
      </c>
      <c r="P35" s="145">
        <v>68.25</v>
      </c>
      <c r="Q35" s="99"/>
    </row>
    <row r="36" spans="1:17" s="100" customFormat="1" ht="12.75">
      <c r="A36" s="97" t="s">
        <v>2843</v>
      </c>
      <c r="B36" s="150" t="s">
        <v>2838</v>
      </c>
      <c r="C36" s="150" t="s">
        <v>2839</v>
      </c>
      <c r="D36" s="150" t="s">
        <v>2840</v>
      </c>
      <c r="E36" s="98" t="s">
        <v>1343</v>
      </c>
      <c r="F36" s="148" t="s">
        <v>187</v>
      </c>
      <c r="G36" s="147" t="s">
        <v>201</v>
      </c>
      <c r="H36" s="147" t="s">
        <v>2397</v>
      </c>
      <c r="I36" s="147" t="s">
        <v>2826</v>
      </c>
      <c r="J36" s="147"/>
      <c r="K36" s="147">
        <v>0</v>
      </c>
      <c r="L36" s="147">
        <v>23</v>
      </c>
      <c r="M36" s="147">
        <v>56</v>
      </c>
      <c r="N36" s="147" t="s">
        <v>2615</v>
      </c>
      <c r="O36" s="147" t="s">
        <v>2602</v>
      </c>
      <c r="P36" s="145">
        <v>60.125</v>
      </c>
      <c r="Q36" s="99"/>
    </row>
    <row r="37" spans="1:17" s="100" customFormat="1" ht="12.75">
      <c r="A37" s="97" t="s">
        <v>2843</v>
      </c>
      <c r="B37" s="150" t="s">
        <v>2838</v>
      </c>
      <c r="C37" s="150" t="s">
        <v>2839</v>
      </c>
      <c r="D37" s="150" t="s">
        <v>2840</v>
      </c>
      <c r="E37" s="98" t="s">
        <v>1343</v>
      </c>
      <c r="F37" s="148" t="s">
        <v>187</v>
      </c>
      <c r="G37" s="147" t="s">
        <v>201</v>
      </c>
      <c r="H37" s="147" t="s">
        <v>2398</v>
      </c>
      <c r="I37" s="147" t="s">
        <v>2825</v>
      </c>
      <c r="J37" s="147" t="s">
        <v>207</v>
      </c>
      <c r="K37" s="147">
        <v>3</v>
      </c>
      <c r="L37" s="147">
        <v>28</v>
      </c>
      <c r="M37" s="147">
        <v>81</v>
      </c>
      <c r="N37" s="147" t="s">
        <v>2616</v>
      </c>
      <c r="O37" s="147" t="s">
        <v>2617</v>
      </c>
      <c r="P37" s="145">
        <v>5518.5</v>
      </c>
      <c r="Q37" s="99"/>
    </row>
    <row r="38" spans="1:17" s="100" customFormat="1" ht="12.75">
      <c r="A38" s="97" t="s">
        <v>2843</v>
      </c>
      <c r="B38" s="150" t="s">
        <v>2838</v>
      </c>
      <c r="C38" s="150" t="s">
        <v>2839</v>
      </c>
      <c r="D38" s="150" t="s">
        <v>2840</v>
      </c>
      <c r="E38" s="98" t="s">
        <v>1343</v>
      </c>
      <c r="F38" s="148" t="s">
        <v>187</v>
      </c>
      <c r="G38" s="147" t="s">
        <v>201</v>
      </c>
      <c r="H38" s="147" t="s">
        <v>2399</v>
      </c>
      <c r="I38" s="147" t="s">
        <v>2825</v>
      </c>
      <c r="J38" s="147" t="s">
        <v>207</v>
      </c>
      <c r="K38" s="147">
        <v>0</v>
      </c>
      <c r="L38" s="147">
        <v>15</v>
      </c>
      <c r="M38" s="147">
        <v>72</v>
      </c>
      <c r="N38" s="147" t="s">
        <v>2618</v>
      </c>
      <c r="O38" s="147" t="s">
        <v>2619</v>
      </c>
      <c r="P38" s="145">
        <v>263.25</v>
      </c>
      <c r="Q38" s="99"/>
    </row>
    <row r="39" spans="1:17" s="100" customFormat="1" ht="12.75">
      <c r="A39" s="97" t="s">
        <v>2843</v>
      </c>
      <c r="B39" s="150" t="s">
        <v>2838</v>
      </c>
      <c r="C39" s="150" t="s">
        <v>2839</v>
      </c>
      <c r="D39" s="150" t="s">
        <v>2840</v>
      </c>
      <c r="E39" s="98" t="s">
        <v>1343</v>
      </c>
      <c r="F39" s="148" t="s">
        <v>187</v>
      </c>
      <c r="G39" s="147" t="s">
        <v>201</v>
      </c>
      <c r="H39" s="147" t="s">
        <v>2400</v>
      </c>
      <c r="I39" s="147" t="s">
        <v>2825</v>
      </c>
      <c r="J39" s="147" t="s">
        <v>207</v>
      </c>
      <c r="K39" s="147">
        <v>1</v>
      </c>
      <c r="L39" s="147">
        <v>73</v>
      </c>
      <c r="M39" s="147">
        <v>81</v>
      </c>
      <c r="N39" s="147" t="s">
        <v>2620</v>
      </c>
      <c r="O39" s="147" t="s">
        <v>2621</v>
      </c>
      <c r="P39" s="145">
        <v>2916.875</v>
      </c>
      <c r="Q39" s="99"/>
    </row>
    <row r="40" spans="1:17" s="100" customFormat="1" ht="12.75">
      <c r="A40" s="97" t="s">
        <v>2843</v>
      </c>
      <c r="B40" s="150" t="s">
        <v>2838</v>
      </c>
      <c r="C40" s="150" t="s">
        <v>2839</v>
      </c>
      <c r="D40" s="150" t="s">
        <v>2840</v>
      </c>
      <c r="E40" s="98" t="s">
        <v>1343</v>
      </c>
      <c r="F40" s="148" t="s">
        <v>187</v>
      </c>
      <c r="G40" s="147" t="s">
        <v>201</v>
      </c>
      <c r="H40" s="147" t="s">
        <v>2401</v>
      </c>
      <c r="I40" s="147" t="s">
        <v>2825</v>
      </c>
      <c r="J40" s="147" t="s">
        <v>207</v>
      </c>
      <c r="K40" s="147">
        <v>0</v>
      </c>
      <c r="L40" s="147">
        <v>91</v>
      </c>
      <c r="M40" s="147">
        <v>14</v>
      </c>
      <c r="N40" s="147" t="s">
        <v>2622</v>
      </c>
      <c r="O40" s="147" t="s">
        <v>2623</v>
      </c>
      <c r="P40" s="145">
        <v>1529.125</v>
      </c>
      <c r="Q40" s="99"/>
    </row>
    <row r="41" spans="1:17" s="100" customFormat="1" ht="12.75">
      <c r="A41" s="97" t="s">
        <v>2843</v>
      </c>
      <c r="B41" s="150" t="s">
        <v>2838</v>
      </c>
      <c r="C41" s="150" t="s">
        <v>2839</v>
      </c>
      <c r="D41" s="150" t="s">
        <v>2840</v>
      </c>
      <c r="E41" s="98" t="s">
        <v>1343</v>
      </c>
      <c r="F41" s="148" t="s">
        <v>187</v>
      </c>
      <c r="G41" s="147" t="s">
        <v>201</v>
      </c>
      <c r="H41" s="147" t="s">
        <v>2402</v>
      </c>
      <c r="I41" s="147" t="s">
        <v>2825</v>
      </c>
      <c r="J41" s="147" t="s">
        <v>207</v>
      </c>
      <c r="K41" s="147">
        <v>0</v>
      </c>
      <c r="L41" s="147">
        <v>6</v>
      </c>
      <c r="M41" s="147">
        <v>13</v>
      </c>
      <c r="N41" s="147" t="s">
        <v>2624</v>
      </c>
      <c r="O41" s="147" t="s">
        <v>2592</v>
      </c>
      <c r="P41" s="145">
        <v>102.375</v>
      </c>
      <c r="Q41" s="99"/>
    </row>
    <row r="42" spans="1:17" s="100" customFormat="1" ht="12.75">
      <c r="A42" s="97" t="s">
        <v>2843</v>
      </c>
      <c r="B42" s="150" t="s">
        <v>2838</v>
      </c>
      <c r="C42" s="150" t="s">
        <v>2839</v>
      </c>
      <c r="D42" s="150" t="s">
        <v>2840</v>
      </c>
      <c r="E42" s="98" t="s">
        <v>1343</v>
      </c>
      <c r="F42" s="148" t="s">
        <v>187</v>
      </c>
      <c r="G42" s="147" t="s">
        <v>201</v>
      </c>
      <c r="H42" s="147" t="s">
        <v>2403</v>
      </c>
      <c r="I42" s="147" t="s">
        <v>2825</v>
      </c>
      <c r="J42" s="147" t="s">
        <v>207</v>
      </c>
      <c r="K42" s="147">
        <v>0</v>
      </c>
      <c r="L42" s="147">
        <v>26</v>
      </c>
      <c r="M42" s="147">
        <v>68</v>
      </c>
      <c r="N42" s="147" t="s">
        <v>2625</v>
      </c>
      <c r="O42" s="147" t="s">
        <v>2626</v>
      </c>
      <c r="P42" s="145">
        <v>448.49999999999994</v>
      </c>
      <c r="Q42" s="99"/>
    </row>
    <row r="43" spans="1:17" s="100" customFormat="1" ht="12.75">
      <c r="A43" s="97" t="s">
        <v>2843</v>
      </c>
      <c r="B43" s="153" t="s">
        <v>2838</v>
      </c>
      <c r="C43" s="153" t="s">
        <v>2841</v>
      </c>
      <c r="D43" s="153" t="s">
        <v>2842</v>
      </c>
      <c r="E43" s="98" t="s">
        <v>1343</v>
      </c>
      <c r="F43" s="151" t="s">
        <v>187</v>
      </c>
      <c r="G43" s="152" t="s">
        <v>201</v>
      </c>
      <c r="H43" s="152" t="s">
        <v>2404</v>
      </c>
      <c r="I43" s="152" t="s">
        <v>2827</v>
      </c>
      <c r="J43" s="152"/>
      <c r="K43" s="152">
        <v>0</v>
      </c>
      <c r="L43" s="152">
        <v>2</v>
      </c>
      <c r="M43" s="152">
        <v>8</v>
      </c>
      <c r="N43" s="152" t="s">
        <v>2627</v>
      </c>
      <c r="O43" s="152" t="s">
        <v>2627</v>
      </c>
      <c r="P43" s="145">
        <v>0</v>
      </c>
      <c r="Q43" s="99"/>
    </row>
    <row r="44" spans="1:17" s="100" customFormat="1" ht="12.75">
      <c r="A44" s="97" t="s">
        <v>2843</v>
      </c>
      <c r="B44" s="150" t="s">
        <v>2838</v>
      </c>
      <c r="C44" s="150" t="s">
        <v>2839</v>
      </c>
      <c r="D44" s="150" t="s">
        <v>2840</v>
      </c>
      <c r="E44" s="98" t="s">
        <v>1343</v>
      </c>
      <c r="F44" s="148" t="s">
        <v>187</v>
      </c>
      <c r="G44" s="147" t="s">
        <v>201</v>
      </c>
      <c r="H44" s="147" t="s">
        <v>2405</v>
      </c>
      <c r="I44" s="147" t="s">
        <v>2825</v>
      </c>
      <c r="J44" s="147" t="s">
        <v>199</v>
      </c>
      <c r="K44" s="147">
        <v>0</v>
      </c>
      <c r="L44" s="147">
        <v>38</v>
      </c>
      <c r="M44" s="147">
        <v>39</v>
      </c>
      <c r="N44" s="147" t="s">
        <v>2628</v>
      </c>
      <c r="O44" s="147" t="s">
        <v>2629</v>
      </c>
      <c r="P44" s="145">
        <v>1288.6249999999998</v>
      </c>
      <c r="Q44" s="99"/>
    </row>
    <row r="45" spans="1:17" s="100" customFormat="1" ht="12.75">
      <c r="A45" s="97" t="s">
        <v>2843</v>
      </c>
      <c r="B45" s="150" t="s">
        <v>2838</v>
      </c>
      <c r="C45" s="150" t="s">
        <v>2839</v>
      </c>
      <c r="D45" s="150" t="s">
        <v>2840</v>
      </c>
      <c r="E45" s="98" t="s">
        <v>1343</v>
      </c>
      <c r="F45" s="148" t="s">
        <v>187</v>
      </c>
      <c r="G45" s="147" t="s">
        <v>201</v>
      </c>
      <c r="H45" s="147" t="s">
        <v>2406</v>
      </c>
      <c r="I45" s="147" t="s">
        <v>2825</v>
      </c>
      <c r="J45" s="147" t="s">
        <v>199</v>
      </c>
      <c r="K45" s="147">
        <v>0</v>
      </c>
      <c r="L45" s="147">
        <v>0</v>
      </c>
      <c r="M45" s="147">
        <v>52</v>
      </c>
      <c r="N45" s="147" t="s">
        <v>2565</v>
      </c>
      <c r="O45" s="147" t="s">
        <v>2560</v>
      </c>
      <c r="P45" s="145">
        <v>17.875</v>
      </c>
      <c r="Q45" s="99"/>
    </row>
    <row r="46" spans="1:17" s="100" customFormat="1" ht="12.75">
      <c r="A46" s="97" t="s">
        <v>2843</v>
      </c>
      <c r="B46" s="150" t="s">
        <v>2838</v>
      </c>
      <c r="C46" s="150" t="s">
        <v>2839</v>
      </c>
      <c r="D46" s="150" t="s">
        <v>2840</v>
      </c>
      <c r="E46" s="98" t="s">
        <v>1343</v>
      </c>
      <c r="F46" s="148" t="s">
        <v>187</v>
      </c>
      <c r="G46" s="147" t="s">
        <v>201</v>
      </c>
      <c r="H46" s="147" t="s">
        <v>2407</v>
      </c>
      <c r="I46" s="147" t="s">
        <v>2825</v>
      </c>
      <c r="J46" s="147" t="s">
        <v>199</v>
      </c>
      <c r="K46" s="147">
        <v>3</v>
      </c>
      <c r="L46" s="147">
        <v>45</v>
      </c>
      <c r="M46" s="147">
        <v>1</v>
      </c>
      <c r="N46" s="147" t="s">
        <v>2630</v>
      </c>
      <c r="O46" s="147" t="s">
        <v>2631</v>
      </c>
      <c r="P46" s="145">
        <v>11581.375</v>
      </c>
      <c r="Q46" s="99"/>
    </row>
    <row r="47" spans="1:17" s="100" customFormat="1" ht="12.75">
      <c r="A47" s="97" t="s">
        <v>2843</v>
      </c>
      <c r="B47" s="150" t="s">
        <v>2838</v>
      </c>
      <c r="C47" s="150" t="s">
        <v>2839</v>
      </c>
      <c r="D47" s="150" t="s">
        <v>2840</v>
      </c>
      <c r="E47" s="98" t="s">
        <v>1343</v>
      </c>
      <c r="F47" s="148" t="s">
        <v>187</v>
      </c>
      <c r="G47" s="147" t="s">
        <v>201</v>
      </c>
      <c r="H47" s="147" t="s">
        <v>2408</v>
      </c>
      <c r="I47" s="147" t="s">
        <v>2825</v>
      </c>
      <c r="J47" s="147" t="s">
        <v>199</v>
      </c>
      <c r="K47" s="147">
        <v>11</v>
      </c>
      <c r="L47" s="147">
        <v>26</v>
      </c>
      <c r="M47" s="147">
        <v>13</v>
      </c>
      <c r="N47" s="147" t="s">
        <v>2632</v>
      </c>
      <c r="O47" s="147" t="s">
        <v>2633</v>
      </c>
      <c r="P47" s="145">
        <v>37804</v>
      </c>
      <c r="Q47" s="99"/>
    </row>
    <row r="48" spans="1:17" s="100" customFormat="1" ht="12.75">
      <c r="A48" s="97" t="s">
        <v>2843</v>
      </c>
      <c r="B48" s="150" t="s">
        <v>2838</v>
      </c>
      <c r="C48" s="150" t="s">
        <v>2839</v>
      </c>
      <c r="D48" s="150" t="s">
        <v>2840</v>
      </c>
      <c r="E48" s="98" t="s">
        <v>1343</v>
      </c>
      <c r="F48" s="148" t="s">
        <v>187</v>
      </c>
      <c r="G48" s="147" t="s">
        <v>201</v>
      </c>
      <c r="H48" s="147" t="s">
        <v>2409</v>
      </c>
      <c r="I48" s="147" t="s">
        <v>2825</v>
      </c>
      <c r="J48" s="147" t="s">
        <v>199</v>
      </c>
      <c r="K48" s="147">
        <v>0</v>
      </c>
      <c r="L48" s="147">
        <v>18</v>
      </c>
      <c r="M48" s="147">
        <v>88</v>
      </c>
      <c r="N48" s="147" t="s">
        <v>2634</v>
      </c>
      <c r="O48" s="147" t="s">
        <v>2635</v>
      </c>
      <c r="P48" s="145">
        <v>633.75</v>
      </c>
      <c r="Q48" s="99"/>
    </row>
    <row r="49" spans="1:17" s="100" customFormat="1" ht="12.75">
      <c r="A49" s="97" t="s">
        <v>2843</v>
      </c>
      <c r="B49" s="150" t="s">
        <v>2838</v>
      </c>
      <c r="C49" s="150" t="s">
        <v>2839</v>
      </c>
      <c r="D49" s="150" t="s">
        <v>2840</v>
      </c>
      <c r="E49" s="98" t="s">
        <v>1343</v>
      </c>
      <c r="F49" s="148" t="s">
        <v>187</v>
      </c>
      <c r="G49" s="147" t="s">
        <v>201</v>
      </c>
      <c r="H49" s="147" t="s">
        <v>2410</v>
      </c>
      <c r="I49" s="147" t="s">
        <v>2825</v>
      </c>
      <c r="J49" s="147" t="s">
        <v>199</v>
      </c>
      <c r="K49" s="147">
        <v>0</v>
      </c>
      <c r="L49" s="147">
        <v>0</v>
      </c>
      <c r="M49" s="147">
        <v>12</v>
      </c>
      <c r="N49" s="147" t="s">
        <v>2560</v>
      </c>
      <c r="O49" s="147" t="s">
        <v>2562</v>
      </c>
      <c r="P49" s="145">
        <v>3.25</v>
      </c>
      <c r="Q49" s="99"/>
    </row>
    <row r="50" spans="1:17" s="100" customFormat="1" ht="12.75">
      <c r="A50" s="97" t="s">
        <v>2843</v>
      </c>
      <c r="B50" s="150" t="s">
        <v>2838</v>
      </c>
      <c r="C50" s="150" t="s">
        <v>2839</v>
      </c>
      <c r="D50" s="150" t="s">
        <v>2840</v>
      </c>
      <c r="E50" s="98" t="s">
        <v>1343</v>
      </c>
      <c r="F50" s="148" t="s">
        <v>187</v>
      </c>
      <c r="G50" s="147" t="s">
        <v>239</v>
      </c>
      <c r="H50" s="147" t="s">
        <v>209</v>
      </c>
      <c r="I50" s="147" t="s">
        <v>2828</v>
      </c>
      <c r="J50" s="147" t="s">
        <v>207</v>
      </c>
      <c r="K50" s="147">
        <v>0</v>
      </c>
      <c r="L50" s="147">
        <v>14</v>
      </c>
      <c r="M50" s="147">
        <v>33</v>
      </c>
      <c r="N50" s="147" t="s">
        <v>2636</v>
      </c>
      <c r="O50" s="147" t="s">
        <v>2637</v>
      </c>
      <c r="P50" s="145">
        <v>300.625</v>
      </c>
      <c r="Q50" s="99"/>
    </row>
    <row r="51" spans="1:17" s="100" customFormat="1" ht="12.75">
      <c r="A51" s="97" t="s">
        <v>2843</v>
      </c>
      <c r="B51" s="150" t="s">
        <v>2838</v>
      </c>
      <c r="C51" s="150" t="s">
        <v>2839</v>
      </c>
      <c r="D51" s="150" t="s">
        <v>2840</v>
      </c>
      <c r="E51" s="98" t="s">
        <v>1343</v>
      </c>
      <c r="F51" s="148" t="s">
        <v>187</v>
      </c>
      <c r="G51" s="147" t="s">
        <v>239</v>
      </c>
      <c r="H51" s="147" t="s">
        <v>2411</v>
      </c>
      <c r="I51" s="147" t="s">
        <v>2825</v>
      </c>
      <c r="J51" s="147" t="s">
        <v>1151</v>
      </c>
      <c r="K51" s="147">
        <v>24</v>
      </c>
      <c r="L51" s="147">
        <v>69</v>
      </c>
      <c r="M51" s="147">
        <v>80</v>
      </c>
      <c r="N51" s="147" t="s">
        <v>2638</v>
      </c>
      <c r="O51" s="147" t="s">
        <v>2639</v>
      </c>
      <c r="P51" s="145">
        <v>103637.62499999999</v>
      </c>
      <c r="Q51" s="99"/>
    </row>
    <row r="52" spans="1:17" s="100" customFormat="1" ht="12.75">
      <c r="A52" s="97" t="s">
        <v>2843</v>
      </c>
      <c r="B52" s="150" t="s">
        <v>2838</v>
      </c>
      <c r="C52" s="150" t="s">
        <v>2839</v>
      </c>
      <c r="D52" s="150" t="s">
        <v>2840</v>
      </c>
      <c r="E52" s="98" t="s">
        <v>1343</v>
      </c>
      <c r="F52" s="148" t="s">
        <v>187</v>
      </c>
      <c r="G52" s="147" t="s">
        <v>239</v>
      </c>
      <c r="H52" s="147" t="s">
        <v>2412</v>
      </c>
      <c r="I52" s="147" t="s">
        <v>2826</v>
      </c>
      <c r="J52" s="147"/>
      <c r="K52" s="147">
        <v>0</v>
      </c>
      <c r="L52" s="147">
        <v>17</v>
      </c>
      <c r="M52" s="147">
        <v>13</v>
      </c>
      <c r="N52" s="147" t="s">
        <v>2590</v>
      </c>
      <c r="O52" s="147" t="s">
        <v>2640</v>
      </c>
      <c r="P52" s="145">
        <v>43.875</v>
      </c>
      <c r="Q52" s="99"/>
    </row>
    <row r="53" spans="1:17" s="100" customFormat="1" ht="12.75">
      <c r="A53" s="97" t="s">
        <v>2843</v>
      </c>
      <c r="B53" s="150" t="s">
        <v>2838</v>
      </c>
      <c r="C53" s="150" t="s">
        <v>2839</v>
      </c>
      <c r="D53" s="150" t="s">
        <v>2840</v>
      </c>
      <c r="E53" s="98" t="s">
        <v>1343</v>
      </c>
      <c r="F53" s="148" t="s">
        <v>187</v>
      </c>
      <c r="G53" s="147" t="s">
        <v>239</v>
      </c>
      <c r="H53" s="147" t="s">
        <v>2413</v>
      </c>
      <c r="I53" s="147" t="s">
        <v>2825</v>
      </c>
      <c r="J53" s="147" t="s">
        <v>196</v>
      </c>
      <c r="K53" s="147">
        <v>6</v>
      </c>
      <c r="L53" s="147">
        <v>84</v>
      </c>
      <c r="M53" s="147">
        <v>19</v>
      </c>
      <c r="N53" s="147" t="s">
        <v>2641</v>
      </c>
      <c r="O53" s="147" t="s">
        <v>2642</v>
      </c>
      <c r="P53" s="145">
        <v>9187.75</v>
      </c>
      <c r="Q53" s="99"/>
    </row>
    <row r="54" spans="1:17" s="100" customFormat="1" ht="12.75">
      <c r="A54" s="97" t="s">
        <v>2843</v>
      </c>
      <c r="B54" s="150" t="s">
        <v>2838</v>
      </c>
      <c r="C54" s="150" t="s">
        <v>2839</v>
      </c>
      <c r="D54" s="150" t="s">
        <v>2840</v>
      </c>
      <c r="E54" s="98" t="s">
        <v>1343</v>
      </c>
      <c r="F54" s="148" t="s">
        <v>187</v>
      </c>
      <c r="G54" s="147" t="s">
        <v>209</v>
      </c>
      <c r="H54" s="147" t="s">
        <v>2381</v>
      </c>
      <c r="I54" s="147" t="s">
        <v>2829</v>
      </c>
      <c r="J54" s="147" t="s">
        <v>199</v>
      </c>
      <c r="K54" s="147">
        <v>0</v>
      </c>
      <c r="L54" s="147">
        <v>0</v>
      </c>
      <c r="M54" s="147">
        <v>57</v>
      </c>
      <c r="N54" s="147" t="s">
        <v>2643</v>
      </c>
      <c r="O54" s="147" t="s">
        <v>2624</v>
      </c>
      <c r="P54" s="145">
        <v>170.625</v>
      </c>
      <c r="Q54" s="99"/>
    </row>
    <row r="55" spans="1:17" s="100" customFormat="1" ht="12.75">
      <c r="A55" s="97" t="s">
        <v>2843</v>
      </c>
      <c r="B55" s="150" t="s">
        <v>2838</v>
      </c>
      <c r="C55" s="150" t="s">
        <v>2839</v>
      </c>
      <c r="D55" s="150" t="s">
        <v>2840</v>
      </c>
      <c r="E55" s="98" t="s">
        <v>1343</v>
      </c>
      <c r="F55" s="148" t="s">
        <v>187</v>
      </c>
      <c r="G55" s="147" t="s">
        <v>209</v>
      </c>
      <c r="H55" s="147" t="s">
        <v>2414</v>
      </c>
      <c r="I55" s="147" t="s">
        <v>2829</v>
      </c>
      <c r="J55" s="147" t="s">
        <v>199</v>
      </c>
      <c r="K55" s="147">
        <v>0</v>
      </c>
      <c r="L55" s="147">
        <v>8</v>
      </c>
      <c r="M55" s="147">
        <v>60</v>
      </c>
      <c r="N55" s="147" t="s">
        <v>2644</v>
      </c>
      <c r="O55" s="147" t="s">
        <v>2645</v>
      </c>
      <c r="P55" s="145">
        <v>2562.625</v>
      </c>
      <c r="Q55" s="99"/>
    </row>
    <row r="56" spans="1:17" s="100" customFormat="1" ht="12.75">
      <c r="A56" s="97" t="s">
        <v>2843</v>
      </c>
      <c r="B56" s="150" t="s">
        <v>2838</v>
      </c>
      <c r="C56" s="150" t="s">
        <v>2839</v>
      </c>
      <c r="D56" s="150" t="s">
        <v>2840</v>
      </c>
      <c r="E56" s="98" t="s">
        <v>1343</v>
      </c>
      <c r="F56" s="148" t="s">
        <v>187</v>
      </c>
      <c r="G56" s="147" t="s">
        <v>209</v>
      </c>
      <c r="H56" s="147" t="s">
        <v>2415</v>
      </c>
      <c r="I56" s="147" t="s">
        <v>2830</v>
      </c>
      <c r="J56" s="147" t="s">
        <v>1151</v>
      </c>
      <c r="K56" s="147">
        <v>0</v>
      </c>
      <c r="L56" s="147">
        <v>4</v>
      </c>
      <c r="M56" s="147">
        <v>32</v>
      </c>
      <c r="N56" s="147" t="s">
        <v>2646</v>
      </c>
      <c r="O56" s="147" t="s">
        <v>2647</v>
      </c>
      <c r="P56" s="145">
        <v>1287</v>
      </c>
      <c r="Q56" s="99"/>
    </row>
    <row r="57" spans="1:17" s="100" customFormat="1" ht="12.75">
      <c r="A57" s="97" t="s">
        <v>2843</v>
      </c>
      <c r="B57" s="150" t="s">
        <v>2838</v>
      </c>
      <c r="C57" s="150" t="s">
        <v>2839</v>
      </c>
      <c r="D57" s="150" t="s">
        <v>2840</v>
      </c>
      <c r="E57" s="98" t="s">
        <v>1343</v>
      </c>
      <c r="F57" s="148" t="s">
        <v>187</v>
      </c>
      <c r="G57" s="147" t="s">
        <v>209</v>
      </c>
      <c r="H57" s="147" t="s">
        <v>2416</v>
      </c>
      <c r="I57" s="147" t="s">
        <v>2829</v>
      </c>
      <c r="J57" s="147" t="s">
        <v>199</v>
      </c>
      <c r="K57" s="147">
        <v>0</v>
      </c>
      <c r="L57" s="147">
        <v>2</v>
      </c>
      <c r="M57" s="147">
        <v>10</v>
      </c>
      <c r="N57" s="147" t="s">
        <v>2648</v>
      </c>
      <c r="O57" s="147" t="s">
        <v>2649</v>
      </c>
      <c r="P57" s="145">
        <v>625.625</v>
      </c>
      <c r="Q57" s="99"/>
    </row>
    <row r="58" spans="1:17" s="100" customFormat="1" ht="12.75">
      <c r="A58" s="97" t="s">
        <v>2843</v>
      </c>
      <c r="B58" s="150" t="s">
        <v>2838</v>
      </c>
      <c r="C58" s="150" t="s">
        <v>2839</v>
      </c>
      <c r="D58" s="150" t="s">
        <v>2840</v>
      </c>
      <c r="E58" s="98" t="s">
        <v>1343</v>
      </c>
      <c r="F58" s="148" t="s">
        <v>187</v>
      </c>
      <c r="G58" s="147" t="s">
        <v>209</v>
      </c>
      <c r="H58" s="147" t="s">
        <v>2417</v>
      </c>
      <c r="I58" s="147" t="s">
        <v>2829</v>
      </c>
      <c r="J58" s="147" t="s">
        <v>207</v>
      </c>
      <c r="K58" s="147">
        <v>0</v>
      </c>
      <c r="L58" s="147">
        <v>2</v>
      </c>
      <c r="M58" s="147">
        <v>85</v>
      </c>
      <c r="N58" s="147" t="s">
        <v>2650</v>
      </c>
      <c r="O58" s="147" t="s">
        <v>230</v>
      </c>
      <c r="P58" s="145">
        <v>645.125</v>
      </c>
      <c r="Q58" s="99"/>
    </row>
    <row r="59" spans="1:17" s="100" customFormat="1" ht="12.75">
      <c r="A59" s="97" t="s">
        <v>2843</v>
      </c>
      <c r="B59" s="150" t="s">
        <v>2838</v>
      </c>
      <c r="C59" s="150" t="s">
        <v>2839</v>
      </c>
      <c r="D59" s="150" t="s">
        <v>2840</v>
      </c>
      <c r="E59" s="98" t="s">
        <v>1343</v>
      </c>
      <c r="F59" s="148" t="s">
        <v>187</v>
      </c>
      <c r="G59" s="147" t="s">
        <v>209</v>
      </c>
      <c r="H59" s="147" t="s">
        <v>2418</v>
      </c>
      <c r="I59" s="147" t="s">
        <v>2829</v>
      </c>
      <c r="J59" s="147" t="s">
        <v>207</v>
      </c>
      <c r="K59" s="147">
        <v>0</v>
      </c>
      <c r="L59" s="147">
        <v>9</v>
      </c>
      <c r="M59" s="147">
        <v>10</v>
      </c>
      <c r="N59" s="147" t="s">
        <v>2651</v>
      </c>
      <c r="O59" s="147" t="s">
        <v>2652</v>
      </c>
      <c r="P59" s="145">
        <v>2062.125</v>
      </c>
      <c r="Q59" s="99"/>
    </row>
    <row r="60" spans="1:17" s="100" customFormat="1" ht="12.75">
      <c r="A60" s="97" t="s">
        <v>2843</v>
      </c>
      <c r="B60" s="150" t="s">
        <v>2838</v>
      </c>
      <c r="C60" s="150" t="s">
        <v>2839</v>
      </c>
      <c r="D60" s="150" t="s">
        <v>2840</v>
      </c>
      <c r="E60" s="98" t="s">
        <v>1343</v>
      </c>
      <c r="F60" s="148" t="s">
        <v>187</v>
      </c>
      <c r="G60" s="147" t="s">
        <v>209</v>
      </c>
      <c r="H60" s="147" t="s">
        <v>2419</v>
      </c>
      <c r="I60" s="147" t="s">
        <v>2829</v>
      </c>
      <c r="J60" s="147" t="s">
        <v>207</v>
      </c>
      <c r="K60" s="147">
        <v>0</v>
      </c>
      <c r="L60" s="147">
        <v>12</v>
      </c>
      <c r="M60" s="147">
        <v>3</v>
      </c>
      <c r="N60" s="147" t="s">
        <v>2653</v>
      </c>
      <c r="O60" s="147" t="s">
        <v>2654</v>
      </c>
      <c r="P60" s="145">
        <v>2726.75</v>
      </c>
      <c r="Q60" s="99"/>
    </row>
    <row r="61" spans="1:17" s="100" customFormat="1" ht="12.75">
      <c r="A61" s="97" t="s">
        <v>2843</v>
      </c>
      <c r="B61" s="150" t="s">
        <v>2838</v>
      </c>
      <c r="C61" s="150" t="s">
        <v>2839</v>
      </c>
      <c r="D61" s="150" t="s">
        <v>2840</v>
      </c>
      <c r="E61" s="98" t="s">
        <v>1343</v>
      </c>
      <c r="F61" s="148" t="s">
        <v>187</v>
      </c>
      <c r="G61" s="147" t="s">
        <v>209</v>
      </c>
      <c r="H61" s="147" t="s">
        <v>2420</v>
      </c>
      <c r="I61" s="147" t="s">
        <v>2829</v>
      </c>
      <c r="J61" s="147" t="s">
        <v>207</v>
      </c>
      <c r="K61" s="147">
        <v>0</v>
      </c>
      <c r="L61" s="147">
        <v>4</v>
      </c>
      <c r="M61" s="147">
        <v>40</v>
      </c>
      <c r="N61" s="147" t="s">
        <v>2655</v>
      </c>
      <c r="O61" s="147" t="s">
        <v>2656</v>
      </c>
      <c r="P61" s="145">
        <v>997.7499999999999</v>
      </c>
      <c r="Q61" s="99"/>
    </row>
    <row r="62" spans="1:17" s="100" customFormat="1" ht="12.75">
      <c r="A62" s="97" t="s">
        <v>2843</v>
      </c>
      <c r="B62" s="150" t="s">
        <v>2838</v>
      </c>
      <c r="C62" s="150" t="s">
        <v>2839</v>
      </c>
      <c r="D62" s="150" t="s">
        <v>2840</v>
      </c>
      <c r="E62" s="98" t="s">
        <v>1343</v>
      </c>
      <c r="F62" s="148" t="s">
        <v>187</v>
      </c>
      <c r="G62" s="147" t="s">
        <v>209</v>
      </c>
      <c r="H62" s="147" t="s">
        <v>2421</v>
      </c>
      <c r="I62" s="147" t="s">
        <v>2829</v>
      </c>
      <c r="J62" s="147" t="s">
        <v>207</v>
      </c>
      <c r="K62" s="147">
        <v>0</v>
      </c>
      <c r="L62" s="147">
        <v>0</v>
      </c>
      <c r="M62" s="147">
        <v>58</v>
      </c>
      <c r="N62" s="147" t="s">
        <v>2657</v>
      </c>
      <c r="O62" s="147" t="s">
        <v>2581</v>
      </c>
      <c r="P62" s="145">
        <v>131.625</v>
      </c>
      <c r="Q62" s="99"/>
    </row>
    <row r="63" spans="1:17" s="100" customFormat="1" ht="12.75">
      <c r="A63" s="97" t="s">
        <v>2843</v>
      </c>
      <c r="B63" s="150" t="s">
        <v>2838</v>
      </c>
      <c r="C63" s="150" t="s">
        <v>2839</v>
      </c>
      <c r="D63" s="150" t="s">
        <v>2840</v>
      </c>
      <c r="E63" s="98" t="s">
        <v>1343</v>
      </c>
      <c r="F63" s="148" t="s">
        <v>187</v>
      </c>
      <c r="G63" s="147" t="s">
        <v>209</v>
      </c>
      <c r="H63" s="147" t="s">
        <v>2422</v>
      </c>
      <c r="I63" s="147" t="s">
        <v>2829</v>
      </c>
      <c r="J63" s="147" t="s">
        <v>207</v>
      </c>
      <c r="K63" s="147">
        <v>0</v>
      </c>
      <c r="L63" s="147">
        <v>1</v>
      </c>
      <c r="M63" s="147">
        <v>5</v>
      </c>
      <c r="N63" s="147" t="s">
        <v>2658</v>
      </c>
      <c r="O63" s="147" t="s">
        <v>2659</v>
      </c>
      <c r="P63" s="145">
        <v>237.24999999999997</v>
      </c>
      <c r="Q63" s="99"/>
    </row>
    <row r="64" spans="1:17" s="100" customFormat="1" ht="12.75">
      <c r="A64" s="97" t="s">
        <v>2843</v>
      </c>
      <c r="B64" s="150" t="s">
        <v>2838</v>
      </c>
      <c r="C64" s="150" t="s">
        <v>2839</v>
      </c>
      <c r="D64" s="150" t="s">
        <v>2840</v>
      </c>
      <c r="E64" s="98" t="s">
        <v>1343</v>
      </c>
      <c r="F64" s="148" t="s">
        <v>187</v>
      </c>
      <c r="G64" s="147" t="s">
        <v>209</v>
      </c>
      <c r="H64" s="147" t="s">
        <v>2423</v>
      </c>
      <c r="I64" s="147" t="s">
        <v>2829</v>
      </c>
      <c r="J64" s="147" t="s">
        <v>207</v>
      </c>
      <c r="K64" s="147">
        <v>0</v>
      </c>
      <c r="L64" s="147">
        <v>1</v>
      </c>
      <c r="M64" s="147">
        <v>35</v>
      </c>
      <c r="N64" s="147" t="s">
        <v>2660</v>
      </c>
      <c r="O64" s="147" t="s">
        <v>2661</v>
      </c>
      <c r="P64" s="145">
        <v>305.5</v>
      </c>
      <c r="Q64" s="99"/>
    </row>
    <row r="65" spans="1:17" s="100" customFormat="1" ht="12.75">
      <c r="A65" s="97" t="s">
        <v>2843</v>
      </c>
      <c r="B65" s="150" t="s">
        <v>2838</v>
      </c>
      <c r="C65" s="150" t="s">
        <v>2839</v>
      </c>
      <c r="D65" s="150" t="s">
        <v>2840</v>
      </c>
      <c r="E65" s="98" t="s">
        <v>1343</v>
      </c>
      <c r="F65" s="148" t="s">
        <v>187</v>
      </c>
      <c r="G65" s="147" t="s">
        <v>209</v>
      </c>
      <c r="H65" s="147" t="s">
        <v>2424</v>
      </c>
      <c r="I65" s="147" t="s">
        <v>2829</v>
      </c>
      <c r="J65" s="147" t="s">
        <v>207</v>
      </c>
      <c r="K65" s="147">
        <v>0</v>
      </c>
      <c r="L65" s="147">
        <v>1</v>
      </c>
      <c r="M65" s="147">
        <v>69</v>
      </c>
      <c r="N65" s="147" t="s">
        <v>2662</v>
      </c>
      <c r="O65" s="147" t="s">
        <v>2600</v>
      </c>
      <c r="P65" s="145">
        <v>383.5</v>
      </c>
      <c r="Q65" s="99"/>
    </row>
    <row r="66" spans="1:17" s="100" customFormat="1" ht="12.75">
      <c r="A66" s="97" t="s">
        <v>2843</v>
      </c>
      <c r="B66" s="150" t="s">
        <v>2838</v>
      </c>
      <c r="C66" s="150" t="s">
        <v>2839</v>
      </c>
      <c r="D66" s="150" t="s">
        <v>2840</v>
      </c>
      <c r="E66" s="98" t="s">
        <v>1343</v>
      </c>
      <c r="F66" s="148" t="s">
        <v>187</v>
      </c>
      <c r="G66" s="147" t="s">
        <v>209</v>
      </c>
      <c r="H66" s="147" t="s">
        <v>2425</v>
      </c>
      <c r="I66" s="147" t="s">
        <v>2829</v>
      </c>
      <c r="J66" s="147" t="s">
        <v>207</v>
      </c>
      <c r="K66" s="147">
        <v>0</v>
      </c>
      <c r="L66" s="147">
        <v>0</v>
      </c>
      <c r="M66" s="147">
        <v>24</v>
      </c>
      <c r="N66" s="147" t="s">
        <v>2663</v>
      </c>
      <c r="O66" s="147" t="s">
        <v>2664</v>
      </c>
      <c r="P66" s="145">
        <v>53.625</v>
      </c>
      <c r="Q66" s="99"/>
    </row>
    <row r="67" spans="1:17" s="100" customFormat="1" ht="12.75">
      <c r="A67" s="97" t="s">
        <v>2843</v>
      </c>
      <c r="B67" s="150" t="s">
        <v>2838</v>
      </c>
      <c r="C67" s="150" t="s">
        <v>2839</v>
      </c>
      <c r="D67" s="150" t="s">
        <v>2840</v>
      </c>
      <c r="E67" s="98" t="s">
        <v>1343</v>
      </c>
      <c r="F67" s="148" t="s">
        <v>187</v>
      </c>
      <c r="G67" s="147" t="s">
        <v>209</v>
      </c>
      <c r="H67" s="147" t="s">
        <v>2426</v>
      </c>
      <c r="I67" s="147" t="s">
        <v>2829</v>
      </c>
      <c r="J67" s="147" t="s">
        <v>196</v>
      </c>
      <c r="K67" s="147">
        <v>0</v>
      </c>
      <c r="L67" s="147">
        <v>1</v>
      </c>
      <c r="M67" s="147">
        <v>87</v>
      </c>
      <c r="N67" s="147" t="s">
        <v>2665</v>
      </c>
      <c r="O67" s="147" t="s">
        <v>2666</v>
      </c>
      <c r="P67" s="145">
        <v>338.00000000000006</v>
      </c>
      <c r="Q67" s="99"/>
    </row>
    <row r="68" spans="1:17" s="100" customFormat="1" ht="12.75">
      <c r="A68" s="97" t="s">
        <v>2843</v>
      </c>
      <c r="B68" s="150" t="s">
        <v>2838</v>
      </c>
      <c r="C68" s="150" t="s">
        <v>2839</v>
      </c>
      <c r="D68" s="150" t="s">
        <v>2840</v>
      </c>
      <c r="E68" s="98" t="s">
        <v>1343</v>
      </c>
      <c r="F68" s="148" t="s">
        <v>187</v>
      </c>
      <c r="G68" s="147" t="s">
        <v>210</v>
      </c>
      <c r="H68" s="147" t="s">
        <v>1151</v>
      </c>
      <c r="I68" s="147" t="s">
        <v>2826</v>
      </c>
      <c r="J68" s="147"/>
      <c r="K68" s="147">
        <v>0</v>
      </c>
      <c r="L68" s="147">
        <v>13</v>
      </c>
      <c r="M68" s="147">
        <v>79</v>
      </c>
      <c r="N68" s="147" t="s">
        <v>2664</v>
      </c>
      <c r="O68" s="147" t="s">
        <v>2667</v>
      </c>
      <c r="P68" s="145">
        <v>34.125</v>
      </c>
      <c r="Q68" s="99"/>
    </row>
    <row r="69" spans="1:17" s="100" customFormat="1" ht="12.75">
      <c r="A69" s="97" t="s">
        <v>2843</v>
      </c>
      <c r="B69" s="150" t="s">
        <v>2838</v>
      </c>
      <c r="C69" s="150" t="s">
        <v>2839</v>
      </c>
      <c r="D69" s="150" t="s">
        <v>2840</v>
      </c>
      <c r="E69" s="98" t="s">
        <v>1343</v>
      </c>
      <c r="F69" s="148" t="s">
        <v>187</v>
      </c>
      <c r="G69" s="147" t="s">
        <v>210</v>
      </c>
      <c r="H69" s="147" t="s">
        <v>2427</v>
      </c>
      <c r="I69" s="147" t="s">
        <v>2831</v>
      </c>
      <c r="J69" s="147"/>
      <c r="K69" s="147">
        <v>0</v>
      </c>
      <c r="L69" s="147">
        <v>0</v>
      </c>
      <c r="M69" s="147">
        <v>36</v>
      </c>
      <c r="N69" s="147" t="s">
        <v>2627</v>
      </c>
      <c r="O69" s="147" t="s">
        <v>2627</v>
      </c>
      <c r="P69" s="145">
        <v>0</v>
      </c>
      <c r="Q69" s="99"/>
    </row>
    <row r="70" spans="1:17" s="100" customFormat="1" ht="12.75">
      <c r="A70" s="97" t="s">
        <v>2843</v>
      </c>
      <c r="B70" s="150" t="s">
        <v>2838</v>
      </c>
      <c r="C70" s="150" t="s">
        <v>2839</v>
      </c>
      <c r="D70" s="150" t="s">
        <v>2840</v>
      </c>
      <c r="E70" s="98" t="s">
        <v>1343</v>
      </c>
      <c r="F70" s="148" t="s">
        <v>187</v>
      </c>
      <c r="G70" s="147" t="s">
        <v>210</v>
      </c>
      <c r="H70" s="147" t="s">
        <v>2377</v>
      </c>
      <c r="I70" s="147" t="s">
        <v>2825</v>
      </c>
      <c r="J70" s="147" t="s">
        <v>199</v>
      </c>
      <c r="K70" s="147">
        <v>0</v>
      </c>
      <c r="L70" s="147">
        <v>1</v>
      </c>
      <c r="M70" s="147">
        <v>0</v>
      </c>
      <c r="N70" s="147" t="s">
        <v>2664</v>
      </c>
      <c r="O70" s="147" t="s">
        <v>2561</v>
      </c>
      <c r="P70" s="145">
        <v>34.125</v>
      </c>
      <c r="Q70" s="99"/>
    </row>
    <row r="71" spans="1:17" s="100" customFormat="1" ht="12.75">
      <c r="A71" s="97" t="s">
        <v>2843</v>
      </c>
      <c r="B71" s="150" t="s">
        <v>2838</v>
      </c>
      <c r="C71" s="150" t="s">
        <v>2839</v>
      </c>
      <c r="D71" s="150" t="s">
        <v>2840</v>
      </c>
      <c r="E71" s="98" t="s">
        <v>1343</v>
      </c>
      <c r="F71" s="148" t="s">
        <v>187</v>
      </c>
      <c r="G71" s="147" t="s">
        <v>210</v>
      </c>
      <c r="H71" s="147" t="s">
        <v>2428</v>
      </c>
      <c r="I71" s="147" t="s">
        <v>2829</v>
      </c>
      <c r="J71" s="147" t="s">
        <v>199</v>
      </c>
      <c r="K71" s="147">
        <v>0</v>
      </c>
      <c r="L71" s="147">
        <v>2</v>
      </c>
      <c r="M71" s="147">
        <v>98</v>
      </c>
      <c r="N71" s="147" t="s">
        <v>2668</v>
      </c>
      <c r="O71" s="147" t="s">
        <v>2669</v>
      </c>
      <c r="P71" s="145">
        <v>887.25</v>
      </c>
      <c r="Q71" s="99"/>
    </row>
    <row r="72" spans="1:17" s="100" customFormat="1" ht="12.75">
      <c r="A72" s="97" t="s">
        <v>2843</v>
      </c>
      <c r="B72" s="150" t="s">
        <v>2838</v>
      </c>
      <c r="C72" s="150" t="s">
        <v>2839</v>
      </c>
      <c r="D72" s="150" t="s">
        <v>2840</v>
      </c>
      <c r="E72" s="98" t="s">
        <v>1343</v>
      </c>
      <c r="F72" s="148" t="s">
        <v>187</v>
      </c>
      <c r="G72" s="147" t="s">
        <v>210</v>
      </c>
      <c r="H72" s="147" t="s">
        <v>223</v>
      </c>
      <c r="I72" s="147" t="s">
        <v>2832</v>
      </c>
      <c r="J72" s="147"/>
      <c r="K72" s="147">
        <v>0</v>
      </c>
      <c r="L72" s="147">
        <v>18</v>
      </c>
      <c r="M72" s="147">
        <v>70</v>
      </c>
      <c r="N72" s="147" t="s">
        <v>2627</v>
      </c>
      <c r="O72" s="147" t="s">
        <v>2627</v>
      </c>
      <c r="P72" s="145">
        <v>0</v>
      </c>
      <c r="Q72" s="99"/>
    </row>
    <row r="73" spans="1:17" s="100" customFormat="1" ht="12.75">
      <c r="A73" s="97" t="s">
        <v>2843</v>
      </c>
      <c r="B73" s="150" t="s">
        <v>2838</v>
      </c>
      <c r="C73" s="150" t="s">
        <v>2839</v>
      </c>
      <c r="D73" s="150" t="s">
        <v>2840</v>
      </c>
      <c r="E73" s="98" t="s">
        <v>1343</v>
      </c>
      <c r="F73" s="148" t="s">
        <v>187</v>
      </c>
      <c r="G73" s="147" t="s">
        <v>210</v>
      </c>
      <c r="H73" s="147" t="s">
        <v>2429</v>
      </c>
      <c r="I73" s="147" t="s">
        <v>2829</v>
      </c>
      <c r="J73" s="147" t="s">
        <v>199</v>
      </c>
      <c r="K73" s="147">
        <v>0</v>
      </c>
      <c r="L73" s="147">
        <v>24</v>
      </c>
      <c r="M73" s="147">
        <v>70</v>
      </c>
      <c r="N73" s="147" t="s">
        <v>2670</v>
      </c>
      <c r="O73" s="147" t="s">
        <v>2671</v>
      </c>
      <c r="P73" s="145">
        <v>7359.625</v>
      </c>
      <c r="Q73" s="99"/>
    </row>
    <row r="74" spans="1:17" s="100" customFormat="1" ht="12.75">
      <c r="A74" s="97" t="s">
        <v>2843</v>
      </c>
      <c r="B74" s="150" t="s">
        <v>2838</v>
      </c>
      <c r="C74" s="150" t="s">
        <v>2839</v>
      </c>
      <c r="D74" s="150" t="s">
        <v>2840</v>
      </c>
      <c r="E74" s="98" t="s">
        <v>1343</v>
      </c>
      <c r="F74" s="148" t="s">
        <v>187</v>
      </c>
      <c r="G74" s="147" t="s">
        <v>210</v>
      </c>
      <c r="H74" s="147" t="s">
        <v>2430</v>
      </c>
      <c r="I74" s="147" t="s">
        <v>2832</v>
      </c>
      <c r="J74" s="147"/>
      <c r="K74" s="147">
        <v>0</v>
      </c>
      <c r="L74" s="147">
        <v>0</v>
      </c>
      <c r="M74" s="147">
        <v>96</v>
      </c>
      <c r="N74" s="147" t="s">
        <v>2627</v>
      </c>
      <c r="O74" s="147" t="s">
        <v>2627</v>
      </c>
      <c r="P74" s="145">
        <v>0</v>
      </c>
      <c r="Q74" s="99"/>
    </row>
    <row r="75" spans="1:17" s="100" customFormat="1" ht="12.75">
      <c r="A75" s="97" t="s">
        <v>2843</v>
      </c>
      <c r="B75" s="150" t="s">
        <v>2838</v>
      </c>
      <c r="C75" s="150" t="s">
        <v>2839</v>
      </c>
      <c r="D75" s="150" t="s">
        <v>2840</v>
      </c>
      <c r="E75" s="98" t="s">
        <v>1343</v>
      </c>
      <c r="F75" s="148" t="s">
        <v>187</v>
      </c>
      <c r="G75" s="147" t="s">
        <v>210</v>
      </c>
      <c r="H75" s="147" t="s">
        <v>2431</v>
      </c>
      <c r="I75" s="147" t="s">
        <v>2829</v>
      </c>
      <c r="J75" s="147" t="s">
        <v>199</v>
      </c>
      <c r="K75" s="147">
        <v>0</v>
      </c>
      <c r="L75" s="147">
        <v>6</v>
      </c>
      <c r="M75" s="147">
        <v>11</v>
      </c>
      <c r="N75" s="147" t="s">
        <v>2672</v>
      </c>
      <c r="O75" s="147" t="s">
        <v>2673</v>
      </c>
      <c r="P75" s="145">
        <v>1820</v>
      </c>
      <c r="Q75" s="99"/>
    </row>
    <row r="76" spans="1:17" s="100" customFormat="1" ht="12.75">
      <c r="A76" s="97" t="s">
        <v>2843</v>
      </c>
      <c r="B76" s="150" t="s">
        <v>2838</v>
      </c>
      <c r="C76" s="150" t="s">
        <v>2839</v>
      </c>
      <c r="D76" s="150" t="s">
        <v>2840</v>
      </c>
      <c r="E76" s="98" t="s">
        <v>1343</v>
      </c>
      <c r="F76" s="148" t="s">
        <v>187</v>
      </c>
      <c r="G76" s="147" t="s">
        <v>210</v>
      </c>
      <c r="H76" s="147" t="s">
        <v>2432</v>
      </c>
      <c r="I76" s="147" t="s">
        <v>2829</v>
      </c>
      <c r="J76" s="147" t="s">
        <v>207</v>
      </c>
      <c r="K76" s="147">
        <v>0</v>
      </c>
      <c r="L76" s="147">
        <v>7</v>
      </c>
      <c r="M76" s="147">
        <v>31</v>
      </c>
      <c r="N76" s="147" t="s">
        <v>2674</v>
      </c>
      <c r="O76" s="147" t="s">
        <v>2675</v>
      </c>
      <c r="P76" s="145">
        <v>1655.875</v>
      </c>
      <c r="Q76" s="99"/>
    </row>
    <row r="77" spans="1:17" s="100" customFormat="1" ht="12.75">
      <c r="A77" s="97" t="s">
        <v>2843</v>
      </c>
      <c r="B77" s="150" t="s">
        <v>2838</v>
      </c>
      <c r="C77" s="150" t="s">
        <v>2839</v>
      </c>
      <c r="D77" s="150" t="s">
        <v>2840</v>
      </c>
      <c r="E77" s="98" t="s">
        <v>1343</v>
      </c>
      <c r="F77" s="148" t="s">
        <v>187</v>
      </c>
      <c r="G77" s="147" t="s">
        <v>210</v>
      </c>
      <c r="H77" s="147" t="s">
        <v>2433</v>
      </c>
      <c r="I77" s="147" t="s">
        <v>2829</v>
      </c>
      <c r="J77" s="147" t="s">
        <v>207</v>
      </c>
      <c r="K77" s="147">
        <v>0</v>
      </c>
      <c r="L77" s="147">
        <v>48</v>
      </c>
      <c r="M77" s="147">
        <v>6</v>
      </c>
      <c r="N77" s="147" t="s">
        <v>2676</v>
      </c>
      <c r="O77" s="147" t="s">
        <v>2677</v>
      </c>
      <c r="P77" s="145">
        <v>10890.75</v>
      </c>
      <c r="Q77" s="99"/>
    </row>
    <row r="78" spans="1:17" s="100" customFormat="1" ht="12.75">
      <c r="A78" s="97" t="s">
        <v>2843</v>
      </c>
      <c r="B78" s="150" t="s">
        <v>2838</v>
      </c>
      <c r="C78" s="150" t="s">
        <v>2839</v>
      </c>
      <c r="D78" s="150" t="s">
        <v>2840</v>
      </c>
      <c r="E78" s="98" t="s">
        <v>1343</v>
      </c>
      <c r="F78" s="148" t="s">
        <v>187</v>
      </c>
      <c r="G78" s="147" t="s">
        <v>210</v>
      </c>
      <c r="H78" s="147" t="s">
        <v>2434</v>
      </c>
      <c r="I78" s="147" t="s">
        <v>2833</v>
      </c>
      <c r="J78" s="147" t="s">
        <v>1151</v>
      </c>
      <c r="K78" s="147">
        <v>0</v>
      </c>
      <c r="L78" s="147">
        <v>0</v>
      </c>
      <c r="M78" s="147">
        <v>45</v>
      </c>
      <c r="N78" s="147" t="s">
        <v>2666</v>
      </c>
      <c r="O78" s="147" t="s">
        <v>2591</v>
      </c>
      <c r="P78" s="145">
        <v>258.375</v>
      </c>
      <c r="Q78" s="99"/>
    </row>
    <row r="79" spans="1:17" s="100" customFormat="1" ht="12.75">
      <c r="A79" s="97" t="s">
        <v>2843</v>
      </c>
      <c r="B79" s="150" t="s">
        <v>2838</v>
      </c>
      <c r="C79" s="150" t="s">
        <v>2839</v>
      </c>
      <c r="D79" s="150" t="s">
        <v>2840</v>
      </c>
      <c r="E79" s="98" t="s">
        <v>1343</v>
      </c>
      <c r="F79" s="148" t="s">
        <v>187</v>
      </c>
      <c r="G79" s="147" t="s">
        <v>210</v>
      </c>
      <c r="H79" s="147" t="s">
        <v>2435</v>
      </c>
      <c r="I79" s="147" t="s">
        <v>2833</v>
      </c>
      <c r="J79" s="147" t="s">
        <v>1151</v>
      </c>
      <c r="K79" s="147">
        <v>0</v>
      </c>
      <c r="L79" s="147">
        <v>0</v>
      </c>
      <c r="M79" s="147">
        <v>5</v>
      </c>
      <c r="N79" s="147" t="s">
        <v>2611</v>
      </c>
      <c r="O79" s="147" t="s">
        <v>2559</v>
      </c>
      <c r="P79" s="145">
        <v>29.25</v>
      </c>
      <c r="Q79" s="99"/>
    </row>
    <row r="80" spans="1:17" s="100" customFormat="1" ht="12.75">
      <c r="A80" s="97" t="s">
        <v>2843</v>
      </c>
      <c r="B80" s="150" t="s">
        <v>2838</v>
      </c>
      <c r="C80" s="150" t="s">
        <v>2839</v>
      </c>
      <c r="D80" s="150" t="s">
        <v>2840</v>
      </c>
      <c r="E80" s="98" t="s">
        <v>1343</v>
      </c>
      <c r="F80" s="148" t="s">
        <v>187</v>
      </c>
      <c r="G80" s="147" t="s">
        <v>210</v>
      </c>
      <c r="H80" s="147" t="s">
        <v>2436</v>
      </c>
      <c r="I80" s="147" t="s">
        <v>2829</v>
      </c>
      <c r="J80" s="147" t="s">
        <v>207</v>
      </c>
      <c r="K80" s="147">
        <v>0</v>
      </c>
      <c r="L80" s="147">
        <v>0</v>
      </c>
      <c r="M80" s="147">
        <v>71</v>
      </c>
      <c r="N80" s="147" t="s">
        <v>2596</v>
      </c>
      <c r="O80" s="147" t="s">
        <v>2678</v>
      </c>
      <c r="P80" s="145">
        <v>160.875</v>
      </c>
      <c r="Q80" s="99"/>
    </row>
    <row r="81" spans="1:17" s="100" customFormat="1" ht="12.75">
      <c r="A81" s="97" t="s">
        <v>2843</v>
      </c>
      <c r="B81" s="150" t="s">
        <v>2838</v>
      </c>
      <c r="C81" s="150" t="s">
        <v>2839</v>
      </c>
      <c r="D81" s="150" t="s">
        <v>2840</v>
      </c>
      <c r="E81" s="98" t="s">
        <v>1343</v>
      </c>
      <c r="F81" s="148" t="s">
        <v>187</v>
      </c>
      <c r="G81" s="147" t="s">
        <v>210</v>
      </c>
      <c r="H81" s="147" t="s">
        <v>2437</v>
      </c>
      <c r="I81" s="147" t="s">
        <v>2825</v>
      </c>
      <c r="J81" s="147" t="s">
        <v>196</v>
      </c>
      <c r="K81" s="147">
        <v>0</v>
      </c>
      <c r="L81" s="147">
        <v>1</v>
      </c>
      <c r="M81" s="147">
        <v>72</v>
      </c>
      <c r="N81" s="147" t="s">
        <v>2614</v>
      </c>
      <c r="O81" s="147" t="s">
        <v>2561</v>
      </c>
      <c r="P81" s="145">
        <v>22.750000000000004</v>
      </c>
      <c r="Q81" s="99"/>
    </row>
    <row r="82" spans="1:17" s="100" customFormat="1" ht="12.75">
      <c r="A82" s="97" t="s">
        <v>2843</v>
      </c>
      <c r="B82" s="150" t="s">
        <v>2838</v>
      </c>
      <c r="C82" s="150" t="s">
        <v>2839</v>
      </c>
      <c r="D82" s="150" t="s">
        <v>2840</v>
      </c>
      <c r="E82" s="98" t="s">
        <v>1343</v>
      </c>
      <c r="F82" s="148" t="s">
        <v>187</v>
      </c>
      <c r="G82" s="147" t="s">
        <v>210</v>
      </c>
      <c r="H82" s="147" t="s">
        <v>2438</v>
      </c>
      <c r="I82" s="147" t="s">
        <v>2825</v>
      </c>
      <c r="J82" s="147" t="s">
        <v>196</v>
      </c>
      <c r="K82" s="147">
        <v>0</v>
      </c>
      <c r="L82" s="147">
        <v>9</v>
      </c>
      <c r="M82" s="147">
        <v>27</v>
      </c>
      <c r="N82" s="147" t="s">
        <v>2679</v>
      </c>
      <c r="O82" s="147" t="s">
        <v>2597</v>
      </c>
      <c r="P82" s="145">
        <v>125.12500000000001</v>
      </c>
      <c r="Q82" s="99"/>
    </row>
    <row r="83" spans="1:17" s="100" customFormat="1" ht="12.75">
      <c r="A83" s="97" t="s">
        <v>2843</v>
      </c>
      <c r="B83" s="150" t="s">
        <v>2838</v>
      </c>
      <c r="C83" s="150" t="s">
        <v>2839</v>
      </c>
      <c r="D83" s="150" t="s">
        <v>2840</v>
      </c>
      <c r="E83" s="98" t="s">
        <v>1343</v>
      </c>
      <c r="F83" s="148" t="s">
        <v>187</v>
      </c>
      <c r="G83" s="147" t="s">
        <v>210</v>
      </c>
      <c r="H83" s="147" t="s">
        <v>2439</v>
      </c>
      <c r="I83" s="147" t="s">
        <v>2825</v>
      </c>
      <c r="J83" s="147" t="s">
        <v>199</v>
      </c>
      <c r="K83" s="147">
        <v>0</v>
      </c>
      <c r="L83" s="147">
        <v>2</v>
      </c>
      <c r="M83" s="147">
        <v>35</v>
      </c>
      <c r="N83" s="147" t="s">
        <v>2680</v>
      </c>
      <c r="O83" s="147" t="s">
        <v>2578</v>
      </c>
      <c r="P83" s="145">
        <v>79.625</v>
      </c>
      <c r="Q83" s="99"/>
    </row>
    <row r="84" spans="1:17" s="100" customFormat="1" ht="12.75">
      <c r="A84" s="97" t="s">
        <v>2843</v>
      </c>
      <c r="B84" s="150" t="s">
        <v>2838</v>
      </c>
      <c r="C84" s="150" t="s">
        <v>2839</v>
      </c>
      <c r="D84" s="150" t="s">
        <v>2840</v>
      </c>
      <c r="E84" s="98" t="s">
        <v>1343</v>
      </c>
      <c r="F84" s="148" t="s">
        <v>187</v>
      </c>
      <c r="G84" s="147" t="s">
        <v>210</v>
      </c>
      <c r="H84" s="147" t="s">
        <v>2440</v>
      </c>
      <c r="I84" s="147" t="s">
        <v>2825</v>
      </c>
      <c r="J84" s="147" t="s">
        <v>199</v>
      </c>
      <c r="K84" s="147">
        <v>0</v>
      </c>
      <c r="L84" s="147">
        <v>3</v>
      </c>
      <c r="M84" s="147">
        <v>93</v>
      </c>
      <c r="N84" s="147" t="s">
        <v>2657</v>
      </c>
      <c r="O84" s="147" t="s">
        <v>2614</v>
      </c>
      <c r="P84" s="145">
        <v>131.625</v>
      </c>
      <c r="Q84" s="99"/>
    </row>
    <row r="85" spans="1:17" s="100" customFormat="1" ht="12.75">
      <c r="A85" s="97" t="s">
        <v>2843</v>
      </c>
      <c r="B85" s="150" t="s">
        <v>2838</v>
      </c>
      <c r="C85" s="150" t="s">
        <v>2839</v>
      </c>
      <c r="D85" s="150" t="s">
        <v>2840</v>
      </c>
      <c r="E85" s="98" t="s">
        <v>1343</v>
      </c>
      <c r="F85" s="148" t="s">
        <v>187</v>
      </c>
      <c r="G85" s="147" t="s">
        <v>211</v>
      </c>
      <c r="H85" s="147" t="s">
        <v>217</v>
      </c>
      <c r="I85" s="147" t="s">
        <v>2825</v>
      </c>
      <c r="J85" s="147" t="s">
        <v>196</v>
      </c>
      <c r="K85" s="147">
        <v>2</v>
      </c>
      <c r="L85" s="147">
        <v>33</v>
      </c>
      <c r="M85" s="147">
        <v>3</v>
      </c>
      <c r="N85" s="147" t="s">
        <v>2681</v>
      </c>
      <c r="O85" s="147" t="s">
        <v>2682</v>
      </c>
      <c r="P85" s="145">
        <v>3129.75</v>
      </c>
      <c r="Q85" s="99"/>
    </row>
    <row r="86" spans="1:17" s="100" customFormat="1" ht="12.75">
      <c r="A86" s="97" t="s">
        <v>2843</v>
      </c>
      <c r="B86" s="150" t="s">
        <v>2838</v>
      </c>
      <c r="C86" s="150" t="s">
        <v>2839</v>
      </c>
      <c r="D86" s="150" t="s">
        <v>2840</v>
      </c>
      <c r="E86" s="98" t="s">
        <v>1343</v>
      </c>
      <c r="F86" s="148" t="s">
        <v>187</v>
      </c>
      <c r="G86" s="147" t="s">
        <v>211</v>
      </c>
      <c r="H86" s="147" t="s">
        <v>2441</v>
      </c>
      <c r="I86" s="147" t="s">
        <v>2826</v>
      </c>
      <c r="J86" s="147"/>
      <c r="K86" s="147">
        <v>0</v>
      </c>
      <c r="L86" s="147">
        <v>22</v>
      </c>
      <c r="M86" s="147">
        <v>60</v>
      </c>
      <c r="N86" s="147" t="s">
        <v>2601</v>
      </c>
      <c r="O86" s="147" t="s">
        <v>2602</v>
      </c>
      <c r="P86" s="145">
        <v>56.875</v>
      </c>
      <c r="Q86" s="99"/>
    </row>
    <row r="87" spans="1:17" s="100" customFormat="1" ht="12.75">
      <c r="A87" s="97" t="s">
        <v>2843</v>
      </c>
      <c r="B87" s="150" t="s">
        <v>2838</v>
      </c>
      <c r="C87" s="150" t="s">
        <v>2839</v>
      </c>
      <c r="D87" s="150" t="s">
        <v>2840</v>
      </c>
      <c r="E87" s="98" t="s">
        <v>1343</v>
      </c>
      <c r="F87" s="148" t="s">
        <v>187</v>
      </c>
      <c r="G87" s="147" t="s">
        <v>211</v>
      </c>
      <c r="H87" s="147" t="s">
        <v>242</v>
      </c>
      <c r="I87" s="147" t="s">
        <v>2826</v>
      </c>
      <c r="J87" s="147"/>
      <c r="K87" s="147">
        <v>0</v>
      </c>
      <c r="L87" s="147">
        <v>3</v>
      </c>
      <c r="M87" s="147">
        <v>15</v>
      </c>
      <c r="N87" s="147" t="s">
        <v>2559</v>
      </c>
      <c r="O87" s="147" t="s">
        <v>2560</v>
      </c>
      <c r="P87" s="145">
        <v>8.125</v>
      </c>
      <c r="Q87" s="99"/>
    </row>
    <row r="88" spans="1:17" s="100" customFormat="1" ht="12.75">
      <c r="A88" s="97" t="s">
        <v>2843</v>
      </c>
      <c r="B88" s="150" t="s">
        <v>2838</v>
      </c>
      <c r="C88" s="150" t="s">
        <v>2839</v>
      </c>
      <c r="D88" s="150" t="s">
        <v>2840</v>
      </c>
      <c r="E88" s="98" t="s">
        <v>1343</v>
      </c>
      <c r="F88" s="148" t="s">
        <v>187</v>
      </c>
      <c r="G88" s="147" t="s">
        <v>211</v>
      </c>
      <c r="H88" s="147" t="s">
        <v>2442</v>
      </c>
      <c r="I88" s="147" t="s">
        <v>2826</v>
      </c>
      <c r="J88" s="147"/>
      <c r="K88" s="147">
        <v>10</v>
      </c>
      <c r="L88" s="147">
        <v>92</v>
      </c>
      <c r="M88" s="147">
        <v>22</v>
      </c>
      <c r="N88" s="147" t="s">
        <v>2683</v>
      </c>
      <c r="O88" s="147" t="s">
        <v>2684</v>
      </c>
      <c r="P88" s="145">
        <v>2749.5000000000005</v>
      </c>
      <c r="Q88" s="99"/>
    </row>
    <row r="89" spans="1:17" s="100" customFormat="1" ht="12.75">
      <c r="A89" s="97" t="s">
        <v>2843</v>
      </c>
      <c r="B89" s="150" t="s">
        <v>2838</v>
      </c>
      <c r="C89" s="150" t="s">
        <v>2839</v>
      </c>
      <c r="D89" s="150" t="s">
        <v>2840</v>
      </c>
      <c r="E89" s="98" t="s">
        <v>1343</v>
      </c>
      <c r="F89" s="148" t="s">
        <v>187</v>
      </c>
      <c r="G89" s="147" t="s">
        <v>211</v>
      </c>
      <c r="H89" s="147" t="s">
        <v>2443</v>
      </c>
      <c r="I89" s="147" t="s">
        <v>2826</v>
      </c>
      <c r="J89" s="147"/>
      <c r="K89" s="147">
        <v>0</v>
      </c>
      <c r="L89" s="147">
        <v>4</v>
      </c>
      <c r="M89" s="147">
        <v>73</v>
      </c>
      <c r="N89" s="147" t="s">
        <v>2667</v>
      </c>
      <c r="O89" s="147" t="s">
        <v>2560</v>
      </c>
      <c r="P89" s="145">
        <v>11.375000000000002</v>
      </c>
      <c r="Q89" s="99"/>
    </row>
    <row r="90" spans="1:17" s="100" customFormat="1" ht="12.75">
      <c r="A90" s="97" t="s">
        <v>2843</v>
      </c>
      <c r="B90" s="150" t="s">
        <v>2838</v>
      </c>
      <c r="C90" s="150" t="s">
        <v>2839</v>
      </c>
      <c r="D90" s="150" t="s">
        <v>2840</v>
      </c>
      <c r="E90" s="98" t="s">
        <v>1343</v>
      </c>
      <c r="F90" s="148" t="s">
        <v>187</v>
      </c>
      <c r="G90" s="147" t="s">
        <v>211</v>
      </c>
      <c r="H90" s="147" t="s">
        <v>2383</v>
      </c>
      <c r="I90" s="147" t="s">
        <v>2826</v>
      </c>
      <c r="J90" s="147"/>
      <c r="K90" s="147">
        <v>0</v>
      </c>
      <c r="L90" s="147">
        <v>28</v>
      </c>
      <c r="M90" s="147">
        <v>96</v>
      </c>
      <c r="N90" s="147" t="s">
        <v>2579</v>
      </c>
      <c r="O90" s="147" t="s">
        <v>2580</v>
      </c>
      <c r="P90" s="145">
        <v>73.125</v>
      </c>
      <c r="Q90" s="99"/>
    </row>
    <row r="91" spans="1:17" s="100" customFormat="1" ht="12.75">
      <c r="A91" s="97" t="s">
        <v>2843</v>
      </c>
      <c r="B91" s="150" t="s">
        <v>2838</v>
      </c>
      <c r="C91" s="150" t="s">
        <v>2839</v>
      </c>
      <c r="D91" s="150" t="s">
        <v>2840</v>
      </c>
      <c r="E91" s="98" t="s">
        <v>1343</v>
      </c>
      <c r="F91" s="148" t="s">
        <v>187</v>
      </c>
      <c r="G91" s="147" t="s">
        <v>211</v>
      </c>
      <c r="H91" s="147" t="s">
        <v>2444</v>
      </c>
      <c r="I91" s="147" t="s">
        <v>2826</v>
      </c>
      <c r="J91" s="147"/>
      <c r="K91" s="147">
        <v>0</v>
      </c>
      <c r="L91" s="147">
        <v>38</v>
      </c>
      <c r="M91" s="147">
        <v>28</v>
      </c>
      <c r="N91" s="147" t="s">
        <v>2685</v>
      </c>
      <c r="O91" s="147" t="s">
        <v>2686</v>
      </c>
      <c r="P91" s="145">
        <v>95.875</v>
      </c>
      <c r="Q91" s="99"/>
    </row>
    <row r="92" spans="1:17" s="100" customFormat="1" ht="12.75">
      <c r="A92" s="97" t="s">
        <v>2843</v>
      </c>
      <c r="B92" s="150" t="s">
        <v>2838</v>
      </c>
      <c r="C92" s="150" t="s">
        <v>2839</v>
      </c>
      <c r="D92" s="150" t="s">
        <v>2840</v>
      </c>
      <c r="E92" s="98" t="s">
        <v>1343</v>
      </c>
      <c r="F92" s="148" t="s">
        <v>187</v>
      </c>
      <c r="G92" s="147" t="s">
        <v>211</v>
      </c>
      <c r="H92" s="147" t="s">
        <v>2445</v>
      </c>
      <c r="I92" s="147" t="s">
        <v>2826</v>
      </c>
      <c r="J92" s="147"/>
      <c r="K92" s="147">
        <v>0</v>
      </c>
      <c r="L92" s="147">
        <v>16</v>
      </c>
      <c r="M92" s="147">
        <v>6</v>
      </c>
      <c r="N92" s="147" t="s">
        <v>2687</v>
      </c>
      <c r="O92" s="147" t="s">
        <v>2578</v>
      </c>
      <c r="P92" s="145">
        <v>40.625</v>
      </c>
      <c r="Q92" s="99"/>
    </row>
    <row r="93" spans="1:17" s="100" customFormat="1" ht="12.75">
      <c r="A93" s="97" t="s">
        <v>2843</v>
      </c>
      <c r="B93" s="150" t="s">
        <v>2838</v>
      </c>
      <c r="C93" s="150" t="s">
        <v>2839</v>
      </c>
      <c r="D93" s="150" t="s">
        <v>2840</v>
      </c>
      <c r="E93" s="98" t="s">
        <v>1343</v>
      </c>
      <c r="F93" s="148" t="s">
        <v>187</v>
      </c>
      <c r="G93" s="147" t="s">
        <v>211</v>
      </c>
      <c r="H93" s="147" t="s">
        <v>2384</v>
      </c>
      <c r="I93" s="147" t="s">
        <v>2826</v>
      </c>
      <c r="J93" s="147"/>
      <c r="K93" s="147">
        <v>0</v>
      </c>
      <c r="L93" s="147">
        <v>5</v>
      </c>
      <c r="M93" s="147">
        <v>74</v>
      </c>
      <c r="N93" s="147" t="s">
        <v>2640</v>
      </c>
      <c r="O93" s="147" t="s">
        <v>2598</v>
      </c>
      <c r="P93" s="145">
        <v>14.625</v>
      </c>
      <c r="Q93" s="99"/>
    </row>
    <row r="94" spans="1:17" s="100" customFormat="1" ht="12.75">
      <c r="A94" s="97" t="s">
        <v>2843</v>
      </c>
      <c r="B94" s="150" t="s">
        <v>2838</v>
      </c>
      <c r="C94" s="150" t="s">
        <v>2839</v>
      </c>
      <c r="D94" s="150" t="s">
        <v>2840</v>
      </c>
      <c r="E94" s="98" t="s">
        <v>1343</v>
      </c>
      <c r="F94" s="148" t="s">
        <v>187</v>
      </c>
      <c r="G94" s="147" t="s">
        <v>211</v>
      </c>
      <c r="H94" s="147" t="s">
        <v>2385</v>
      </c>
      <c r="I94" s="147" t="s">
        <v>2826</v>
      </c>
      <c r="J94" s="147"/>
      <c r="K94" s="147">
        <v>0</v>
      </c>
      <c r="L94" s="147">
        <v>58</v>
      </c>
      <c r="M94" s="147">
        <v>2</v>
      </c>
      <c r="N94" s="147" t="s">
        <v>2688</v>
      </c>
      <c r="O94" s="147" t="s">
        <v>2689</v>
      </c>
      <c r="P94" s="145">
        <v>146.25</v>
      </c>
      <c r="Q94" s="99"/>
    </row>
    <row r="95" spans="1:17" s="100" customFormat="1" ht="12.75">
      <c r="A95" s="97" t="s">
        <v>2843</v>
      </c>
      <c r="B95" s="150" t="s">
        <v>2838</v>
      </c>
      <c r="C95" s="150" t="s">
        <v>2839</v>
      </c>
      <c r="D95" s="150" t="s">
        <v>2840</v>
      </c>
      <c r="E95" s="98" t="s">
        <v>1343</v>
      </c>
      <c r="F95" s="148" t="s">
        <v>187</v>
      </c>
      <c r="G95" s="147" t="s">
        <v>211</v>
      </c>
      <c r="H95" s="147" t="s">
        <v>2446</v>
      </c>
      <c r="I95" s="147" t="s">
        <v>2826</v>
      </c>
      <c r="J95" s="147"/>
      <c r="K95" s="147">
        <v>0</v>
      </c>
      <c r="L95" s="147">
        <v>4</v>
      </c>
      <c r="M95" s="147">
        <v>1</v>
      </c>
      <c r="N95" s="147" t="s">
        <v>2612</v>
      </c>
      <c r="O95" s="147" t="s">
        <v>2560</v>
      </c>
      <c r="P95" s="145">
        <v>9.75</v>
      </c>
      <c r="Q95" s="99"/>
    </row>
    <row r="96" spans="1:17" s="100" customFormat="1" ht="12.75">
      <c r="A96" s="97" t="s">
        <v>2843</v>
      </c>
      <c r="B96" s="150" t="s">
        <v>2838</v>
      </c>
      <c r="C96" s="150" t="s">
        <v>2839</v>
      </c>
      <c r="D96" s="150" t="s">
        <v>2840</v>
      </c>
      <c r="E96" s="98" t="s">
        <v>1343</v>
      </c>
      <c r="F96" s="148" t="s">
        <v>187</v>
      </c>
      <c r="G96" s="147" t="s">
        <v>211</v>
      </c>
      <c r="H96" s="147" t="s">
        <v>2447</v>
      </c>
      <c r="I96" s="147" t="s">
        <v>2826</v>
      </c>
      <c r="J96" s="147"/>
      <c r="K96" s="147">
        <v>0</v>
      </c>
      <c r="L96" s="147">
        <v>9</v>
      </c>
      <c r="M96" s="147">
        <v>63</v>
      </c>
      <c r="N96" s="147" t="s">
        <v>2580</v>
      </c>
      <c r="O96" s="147" t="s">
        <v>2559</v>
      </c>
      <c r="P96" s="145">
        <v>24.375</v>
      </c>
      <c r="Q96" s="99"/>
    </row>
    <row r="97" spans="1:17" s="100" customFormat="1" ht="12.75">
      <c r="A97" s="97" t="s">
        <v>2843</v>
      </c>
      <c r="B97" s="150" t="s">
        <v>2838</v>
      </c>
      <c r="C97" s="150" t="s">
        <v>2839</v>
      </c>
      <c r="D97" s="150" t="s">
        <v>2840</v>
      </c>
      <c r="E97" s="98" t="s">
        <v>1343</v>
      </c>
      <c r="F97" s="148" t="s">
        <v>187</v>
      </c>
      <c r="G97" s="147" t="s">
        <v>211</v>
      </c>
      <c r="H97" s="147" t="s">
        <v>336</v>
      </c>
      <c r="I97" s="147" t="s">
        <v>2826</v>
      </c>
      <c r="J97" s="147"/>
      <c r="K97" s="147">
        <v>0</v>
      </c>
      <c r="L97" s="147">
        <v>2</v>
      </c>
      <c r="M97" s="147">
        <v>12</v>
      </c>
      <c r="N97" s="147" t="s">
        <v>2598</v>
      </c>
      <c r="O97" s="147" t="s">
        <v>2562</v>
      </c>
      <c r="P97" s="145">
        <v>4.875</v>
      </c>
      <c r="Q97" s="99"/>
    </row>
    <row r="98" spans="1:17" s="100" customFormat="1" ht="12.75">
      <c r="A98" s="97" t="s">
        <v>2843</v>
      </c>
      <c r="B98" s="150" t="s">
        <v>2838</v>
      </c>
      <c r="C98" s="150" t="s">
        <v>2839</v>
      </c>
      <c r="D98" s="150" t="s">
        <v>2840</v>
      </c>
      <c r="E98" s="98" t="s">
        <v>1343</v>
      </c>
      <c r="F98" s="148" t="s">
        <v>187</v>
      </c>
      <c r="G98" s="147" t="s">
        <v>211</v>
      </c>
      <c r="H98" s="147" t="s">
        <v>316</v>
      </c>
      <c r="I98" s="147" t="s">
        <v>2826</v>
      </c>
      <c r="J98" s="147"/>
      <c r="K98" s="147">
        <v>2</v>
      </c>
      <c r="L98" s="147">
        <v>59</v>
      </c>
      <c r="M98" s="147">
        <v>85</v>
      </c>
      <c r="N98" s="147" t="s">
        <v>2690</v>
      </c>
      <c r="O98" s="147" t="s">
        <v>2583</v>
      </c>
      <c r="P98" s="145">
        <v>654.875</v>
      </c>
      <c r="Q98" s="99"/>
    </row>
    <row r="99" spans="1:17" s="100" customFormat="1" ht="12.75">
      <c r="A99" s="97" t="s">
        <v>2843</v>
      </c>
      <c r="B99" s="150" t="s">
        <v>2838</v>
      </c>
      <c r="C99" s="150" t="s">
        <v>2839</v>
      </c>
      <c r="D99" s="150" t="s">
        <v>2840</v>
      </c>
      <c r="E99" s="98" t="s">
        <v>1343</v>
      </c>
      <c r="F99" s="148" t="s">
        <v>187</v>
      </c>
      <c r="G99" s="147" t="s">
        <v>211</v>
      </c>
      <c r="H99" s="147" t="s">
        <v>312</v>
      </c>
      <c r="I99" s="147" t="s">
        <v>2826</v>
      </c>
      <c r="J99" s="147"/>
      <c r="K99" s="147">
        <v>0</v>
      </c>
      <c r="L99" s="147">
        <v>9</v>
      </c>
      <c r="M99" s="147">
        <v>41</v>
      </c>
      <c r="N99" s="147" t="s">
        <v>2580</v>
      </c>
      <c r="O99" s="147" t="s">
        <v>2559</v>
      </c>
      <c r="P99" s="145">
        <v>24.375</v>
      </c>
      <c r="Q99" s="99"/>
    </row>
    <row r="100" spans="1:17" s="100" customFormat="1" ht="12.75">
      <c r="A100" s="97" t="s">
        <v>2843</v>
      </c>
      <c r="B100" s="150" t="s">
        <v>2838</v>
      </c>
      <c r="C100" s="150" t="s">
        <v>2839</v>
      </c>
      <c r="D100" s="150" t="s">
        <v>2840</v>
      </c>
      <c r="E100" s="98" t="s">
        <v>1343</v>
      </c>
      <c r="F100" s="148" t="s">
        <v>187</v>
      </c>
      <c r="G100" s="147" t="s">
        <v>211</v>
      </c>
      <c r="H100" s="147" t="s">
        <v>2448</v>
      </c>
      <c r="I100" s="147" t="s">
        <v>2826</v>
      </c>
      <c r="J100" s="147"/>
      <c r="K100" s="147">
        <v>0</v>
      </c>
      <c r="L100" s="147">
        <v>5</v>
      </c>
      <c r="M100" s="147">
        <v>1</v>
      </c>
      <c r="N100" s="147" t="s">
        <v>2578</v>
      </c>
      <c r="O100" s="147" t="s">
        <v>2598</v>
      </c>
      <c r="P100" s="145">
        <v>13</v>
      </c>
      <c r="Q100" s="99"/>
    </row>
    <row r="101" spans="1:17" s="100" customFormat="1" ht="12.75">
      <c r="A101" s="97" t="s">
        <v>2843</v>
      </c>
      <c r="B101" s="150" t="s">
        <v>2838</v>
      </c>
      <c r="C101" s="150" t="s">
        <v>2839</v>
      </c>
      <c r="D101" s="150" t="s">
        <v>2840</v>
      </c>
      <c r="E101" s="98" t="s">
        <v>1343</v>
      </c>
      <c r="F101" s="148" t="s">
        <v>187</v>
      </c>
      <c r="G101" s="147" t="s">
        <v>211</v>
      </c>
      <c r="H101" s="147" t="s">
        <v>2449</v>
      </c>
      <c r="I101" s="147" t="s">
        <v>2825</v>
      </c>
      <c r="J101" s="147" t="s">
        <v>207</v>
      </c>
      <c r="K101" s="147">
        <v>17</v>
      </c>
      <c r="L101" s="147">
        <v>73</v>
      </c>
      <c r="M101" s="147">
        <v>67</v>
      </c>
      <c r="N101" s="147" t="s">
        <v>2691</v>
      </c>
      <c r="O101" s="147" t="s">
        <v>2692</v>
      </c>
      <c r="P101" s="145">
        <v>29770</v>
      </c>
      <c r="Q101" s="99"/>
    </row>
    <row r="102" spans="1:17" s="100" customFormat="1" ht="12.75">
      <c r="A102" s="97" t="s">
        <v>2843</v>
      </c>
      <c r="B102" s="150" t="s">
        <v>2838</v>
      </c>
      <c r="C102" s="150" t="s">
        <v>2839</v>
      </c>
      <c r="D102" s="150" t="s">
        <v>2840</v>
      </c>
      <c r="E102" s="98" t="s">
        <v>1343</v>
      </c>
      <c r="F102" s="148" t="s">
        <v>187</v>
      </c>
      <c r="G102" s="147" t="s">
        <v>211</v>
      </c>
      <c r="H102" s="147" t="s">
        <v>2450</v>
      </c>
      <c r="I102" s="147" t="s">
        <v>2825</v>
      </c>
      <c r="J102" s="147" t="s">
        <v>207</v>
      </c>
      <c r="K102" s="147">
        <v>0</v>
      </c>
      <c r="L102" s="147">
        <v>1</v>
      </c>
      <c r="M102" s="147">
        <v>7</v>
      </c>
      <c r="N102" s="147" t="s">
        <v>2565</v>
      </c>
      <c r="O102" s="147" t="s">
        <v>2598</v>
      </c>
      <c r="P102" s="145">
        <v>17.875</v>
      </c>
      <c r="Q102" s="99"/>
    </row>
    <row r="103" spans="1:17" s="100" customFormat="1" ht="12.75">
      <c r="A103" s="97" t="s">
        <v>2843</v>
      </c>
      <c r="B103" s="150" t="s">
        <v>2838</v>
      </c>
      <c r="C103" s="150" t="s">
        <v>2839</v>
      </c>
      <c r="D103" s="150" t="s">
        <v>2840</v>
      </c>
      <c r="E103" s="98" t="s">
        <v>1343</v>
      </c>
      <c r="F103" s="148" t="s">
        <v>187</v>
      </c>
      <c r="G103" s="147" t="s">
        <v>211</v>
      </c>
      <c r="H103" s="147" t="s">
        <v>2451</v>
      </c>
      <c r="I103" s="147" t="s">
        <v>2825</v>
      </c>
      <c r="J103" s="147" t="s">
        <v>207</v>
      </c>
      <c r="K103" s="147">
        <v>0</v>
      </c>
      <c r="L103" s="147">
        <v>1</v>
      </c>
      <c r="M103" s="147">
        <v>80</v>
      </c>
      <c r="N103" s="147" t="s">
        <v>2597</v>
      </c>
      <c r="O103" s="147" t="s">
        <v>2559</v>
      </c>
      <c r="P103" s="145">
        <v>30.875</v>
      </c>
      <c r="Q103" s="99"/>
    </row>
    <row r="104" spans="1:17" s="100" customFormat="1" ht="12.75">
      <c r="A104" s="97" t="s">
        <v>2843</v>
      </c>
      <c r="B104" s="150" t="s">
        <v>2838</v>
      </c>
      <c r="C104" s="150" t="s">
        <v>2839</v>
      </c>
      <c r="D104" s="150" t="s">
        <v>2840</v>
      </c>
      <c r="E104" s="98" t="s">
        <v>1343</v>
      </c>
      <c r="F104" s="148" t="s">
        <v>187</v>
      </c>
      <c r="G104" s="147" t="s">
        <v>211</v>
      </c>
      <c r="H104" s="147" t="s">
        <v>2452</v>
      </c>
      <c r="I104" s="147" t="s">
        <v>2825</v>
      </c>
      <c r="J104" s="147" t="s">
        <v>207</v>
      </c>
      <c r="K104" s="147">
        <v>0</v>
      </c>
      <c r="L104" s="147">
        <v>36</v>
      </c>
      <c r="M104" s="147">
        <v>40</v>
      </c>
      <c r="N104" s="147" t="s">
        <v>2693</v>
      </c>
      <c r="O104" s="147" t="s">
        <v>2694</v>
      </c>
      <c r="P104" s="145">
        <v>611</v>
      </c>
      <c r="Q104" s="99"/>
    </row>
    <row r="105" spans="1:17" s="100" customFormat="1" ht="12.75">
      <c r="A105" s="97" t="s">
        <v>2843</v>
      </c>
      <c r="B105" s="150" t="s">
        <v>2838</v>
      </c>
      <c r="C105" s="150" t="s">
        <v>2839</v>
      </c>
      <c r="D105" s="150" t="s">
        <v>2840</v>
      </c>
      <c r="E105" s="98" t="s">
        <v>1343</v>
      </c>
      <c r="F105" s="148" t="s">
        <v>187</v>
      </c>
      <c r="G105" s="147" t="s">
        <v>211</v>
      </c>
      <c r="H105" s="147" t="s">
        <v>2453</v>
      </c>
      <c r="I105" s="147" t="s">
        <v>2825</v>
      </c>
      <c r="J105" s="147" t="s">
        <v>207</v>
      </c>
      <c r="K105" s="147">
        <v>0</v>
      </c>
      <c r="L105" s="147">
        <v>5</v>
      </c>
      <c r="M105" s="147">
        <v>27</v>
      </c>
      <c r="N105" s="147" t="s">
        <v>2695</v>
      </c>
      <c r="O105" s="147" t="s">
        <v>2614</v>
      </c>
      <c r="P105" s="145">
        <v>87.75</v>
      </c>
      <c r="Q105" s="99"/>
    </row>
    <row r="106" spans="1:17" s="100" customFormat="1" ht="12.75">
      <c r="A106" s="97" t="s">
        <v>2843</v>
      </c>
      <c r="B106" s="150" t="s">
        <v>2838</v>
      </c>
      <c r="C106" s="150" t="s">
        <v>2839</v>
      </c>
      <c r="D106" s="150" t="s">
        <v>2840</v>
      </c>
      <c r="E106" s="98" t="s">
        <v>1343</v>
      </c>
      <c r="F106" s="148" t="s">
        <v>187</v>
      </c>
      <c r="G106" s="147" t="s">
        <v>211</v>
      </c>
      <c r="H106" s="147" t="s">
        <v>227</v>
      </c>
      <c r="I106" s="147" t="s">
        <v>2825</v>
      </c>
      <c r="J106" s="147" t="s">
        <v>207</v>
      </c>
      <c r="K106" s="147">
        <v>13</v>
      </c>
      <c r="L106" s="147">
        <v>18</v>
      </c>
      <c r="M106" s="147">
        <v>96</v>
      </c>
      <c r="N106" s="147" t="s">
        <v>2696</v>
      </c>
      <c r="O106" s="147" t="s">
        <v>2697</v>
      </c>
      <c r="P106" s="145">
        <v>22139</v>
      </c>
      <c r="Q106" s="99"/>
    </row>
    <row r="107" spans="1:17" s="100" customFormat="1" ht="12.75">
      <c r="A107" s="97" t="s">
        <v>2843</v>
      </c>
      <c r="B107" s="150" t="s">
        <v>2838</v>
      </c>
      <c r="C107" s="150" t="s">
        <v>2839</v>
      </c>
      <c r="D107" s="150" t="s">
        <v>2840</v>
      </c>
      <c r="E107" s="98" t="s">
        <v>1343</v>
      </c>
      <c r="F107" s="148" t="s">
        <v>187</v>
      </c>
      <c r="G107" s="147" t="s">
        <v>211</v>
      </c>
      <c r="H107" s="147" t="s">
        <v>2454</v>
      </c>
      <c r="I107" s="147" t="s">
        <v>2825</v>
      </c>
      <c r="J107" s="147" t="s">
        <v>196</v>
      </c>
      <c r="K107" s="147">
        <v>1</v>
      </c>
      <c r="L107" s="147">
        <v>24</v>
      </c>
      <c r="M107" s="147">
        <v>56</v>
      </c>
      <c r="N107" s="147" t="s">
        <v>2698</v>
      </c>
      <c r="O107" s="147" t="s">
        <v>2699</v>
      </c>
      <c r="P107" s="145">
        <v>1672.1249999999998</v>
      </c>
      <c r="Q107" s="99"/>
    </row>
    <row r="108" spans="1:17" s="100" customFormat="1" ht="12.75">
      <c r="A108" s="97" t="s">
        <v>2843</v>
      </c>
      <c r="B108" s="150" t="s">
        <v>2838</v>
      </c>
      <c r="C108" s="150" t="s">
        <v>2839</v>
      </c>
      <c r="D108" s="150" t="s">
        <v>2840</v>
      </c>
      <c r="E108" s="98" t="s">
        <v>1343</v>
      </c>
      <c r="F108" s="148" t="s">
        <v>187</v>
      </c>
      <c r="G108" s="147" t="s">
        <v>211</v>
      </c>
      <c r="H108" s="147" t="s">
        <v>254</v>
      </c>
      <c r="I108" s="147" t="s">
        <v>2825</v>
      </c>
      <c r="J108" s="147" t="s">
        <v>196</v>
      </c>
      <c r="K108" s="147">
        <v>0</v>
      </c>
      <c r="L108" s="147">
        <v>16</v>
      </c>
      <c r="M108" s="147">
        <v>59</v>
      </c>
      <c r="N108" s="147" t="s">
        <v>2700</v>
      </c>
      <c r="O108" s="147" t="s">
        <v>2584</v>
      </c>
      <c r="P108" s="145">
        <v>222.62500000000003</v>
      </c>
      <c r="Q108" s="99"/>
    </row>
    <row r="109" spans="1:17" s="100" customFormat="1" ht="12.75">
      <c r="A109" s="97" t="s">
        <v>2843</v>
      </c>
      <c r="B109" s="150" t="s">
        <v>2838</v>
      </c>
      <c r="C109" s="150" t="s">
        <v>2839</v>
      </c>
      <c r="D109" s="150" t="s">
        <v>2840</v>
      </c>
      <c r="E109" s="98" t="s">
        <v>1343</v>
      </c>
      <c r="F109" s="148" t="s">
        <v>187</v>
      </c>
      <c r="G109" s="147" t="s">
        <v>211</v>
      </c>
      <c r="H109" s="147" t="s">
        <v>2455</v>
      </c>
      <c r="I109" s="147" t="s">
        <v>2825</v>
      </c>
      <c r="J109" s="147" t="s">
        <v>196</v>
      </c>
      <c r="K109" s="147">
        <v>0</v>
      </c>
      <c r="L109" s="147">
        <v>58</v>
      </c>
      <c r="M109" s="147">
        <v>76</v>
      </c>
      <c r="N109" s="147" t="s">
        <v>2701</v>
      </c>
      <c r="O109" s="147" t="s">
        <v>2702</v>
      </c>
      <c r="P109" s="145">
        <v>789.7500000000001</v>
      </c>
      <c r="Q109" s="99"/>
    </row>
    <row r="110" spans="1:17" s="100" customFormat="1" ht="12.75">
      <c r="A110" s="97" t="s">
        <v>2843</v>
      </c>
      <c r="B110" s="150" t="s">
        <v>2838</v>
      </c>
      <c r="C110" s="150" t="s">
        <v>2839</v>
      </c>
      <c r="D110" s="150" t="s">
        <v>2840</v>
      </c>
      <c r="E110" s="98" t="s">
        <v>1343</v>
      </c>
      <c r="F110" s="148" t="s">
        <v>187</v>
      </c>
      <c r="G110" s="147" t="s">
        <v>211</v>
      </c>
      <c r="H110" s="147" t="s">
        <v>2456</v>
      </c>
      <c r="I110" s="147" t="s">
        <v>2825</v>
      </c>
      <c r="J110" s="147" t="s">
        <v>196</v>
      </c>
      <c r="K110" s="147">
        <v>2</v>
      </c>
      <c r="L110" s="147">
        <v>36</v>
      </c>
      <c r="M110" s="147">
        <v>80</v>
      </c>
      <c r="N110" s="147" t="s">
        <v>2703</v>
      </c>
      <c r="O110" s="147" t="s">
        <v>2704</v>
      </c>
      <c r="P110" s="145">
        <v>3180.125</v>
      </c>
      <c r="Q110" s="99"/>
    </row>
    <row r="111" spans="1:17" s="100" customFormat="1" ht="12.75">
      <c r="A111" s="97" t="s">
        <v>2843</v>
      </c>
      <c r="B111" s="150" t="s">
        <v>2838</v>
      </c>
      <c r="C111" s="150" t="s">
        <v>2839</v>
      </c>
      <c r="D111" s="150" t="s">
        <v>2840</v>
      </c>
      <c r="E111" s="98" t="s">
        <v>1343</v>
      </c>
      <c r="F111" s="148" t="s">
        <v>187</v>
      </c>
      <c r="G111" s="147" t="s">
        <v>211</v>
      </c>
      <c r="H111" s="147" t="s">
        <v>2457</v>
      </c>
      <c r="I111" s="147" t="s">
        <v>2825</v>
      </c>
      <c r="J111" s="147" t="s">
        <v>196</v>
      </c>
      <c r="K111" s="147">
        <v>0</v>
      </c>
      <c r="L111" s="147">
        <v>13</v>
      </c>
      <c r="M111" s="147">
        <v>68</v>
      </c>
      <c r="N111" s="147" t="s">
        <v>2705</v>
      </c>
      <c r="O111" s="147" t="s">
        <v>2706</v>
      </c>
      <c r="P111" s="145">
        <v>183.62499999999997</v>
      </c>
      <c r="Q111" s="99"/>
    </row>
    <row r="112" spans="1:17" s="100" customFormat="1" ht="12.75">
      <c r="A112" s="97" t="s">
        <v>2843</v>
      </c>
      <c r="B112" s="150" t="s">
        <v>2838</v>
      </c>
      <c r="C112" s="150" t="s">
        <v>2839</v>
      </c>
      <c r="D112" s="150" t="s">
        <v>2840</v>
      </c>
      <c r="E112" s="98" t="s">
        <v>1343</v>
      </c>
      <c r="F112" s="148" t="s">
        <v>187</v>
      </c>
      <c r="G112" s="147" t="s">
        <v>211</v>
      </c>
      <c r="H112" s="147" t="s">
        <v>2458</v>
      </c>
      <c r="I112" s="147" t="s">
        <v>2825</v>
      </c>
      <c r="J112" s="147" t="s">
        <v>196</v>
      </c>
      <c r="K112" s="147">
        <v>0</v>
      </c>
      <c r="L112" s="147">
        <v>61</v>
      </c>
      <c r="M112" s="147">
        <v>56</v>
      </c>
      <c r="N112" s="147" t="s">
        <v>2707</v>
      </c>
      <c r="O112" s="147" t="s">
        <v>2708</v>
      </c>
      <c r="P112" s="145">
        <v>827.1249999999999</v>
      </c>
      <c r="Q112" s="99"/>
    </row>
    <row r="113" spans="1:17" s="100" customFormat="1" ht="12.75">
      <c r="A113" s="97" t="s">
        <v>2843</v>
      </c>
      <c r="B113" s="150" t="s">
        <v>2838</v>
      </c>
      <c r="C113" s="150" t="s">
        <v>2839</v>
      </c>
      <c r="D113" s="150" t="s">
        <v>2840</v>
      </c>
      <c r="E113" s="98" t="s">
        <v>1343</v>
      </c>
      <c r="F113" s="148" t="s">
        <v>187</v>
      </c>
      <c r="G113" s="147" t="s">
        <v>211</v>
      </c>
      <c r="H113" s="147" t="s">
        <v>2459</v>
      </c>
      <c r="I113" s="147" t="s">
        <v>2825</v>
      </c>
      <c r="J113" s="147" t="s">
        <v>196</v>
      </c>
      <c r="K113" s="147">
        <v>1</v>
      </c>
      <c r="L113" s="147">
        <v>12</v>
      </c>
      <c r="M113" s="147">
        <v>85</v>
      </c>
      <c r="N113" s="147" t="s">
        <v>2709</v>
      </c>
      <c r="O113" s="147" t="s">
        <v>2649</v>
      </c>
      <c r="P113" s="145">
        <v>1516.125</v>
      </c>
      <c r="Q113" s="99"/>
    </row>
    <row r="114" spans="1:17" s="100" customFormat="1" ht="12.75">
      <c r="A114" s="97" t="s">
        <v>2843</v>
      </c>
      <c r="B114" s="150" t="s">
        <v>2838</v>
      </c>
      <c r="C114" s="150" t="s">
        <v>2839</v>
      </c>
      <c r="D114" s="150" t="s">
        <v>2840</v>
      </c>
      <c r="E114" s="98" t="s">
        <v>1343</v>
      </c>
      <c r="F114" s="148" t="s">
        <v>187</v>
      </c>
      <c r="G114" s="147" t="s">
        <v>211</v>
      </c>
      <c r="H114" s="147" t="s">
        <v>2460</v>
      </c>
      <c r="I114" s="147" t="s">
        <v>2825</v>
      </c>
      <c r="J114" s="147" t="s">
        <v>196</v>
      </c>
      <c r="K114" s="147">
        <v>0</v>
      </c>
      <c r="L114" s="147">
        <v>0</v>
      </c>
      <c r="M114" s="147">
        <v>48</v>
      </c>
      <c r="N114" s="147" t="s">
        <v>2561</v>
      </c>
      <c r="O114" s="147" t="s">
        <v>2562</v>
      </c>
      <c r="P114" s="145">
        <v>6.5</v>
      </c>
      <c r="Q114" s="99"/>
    </row>
    <row r="115" spans="1:17" s="100" customFormat="1" ht="12.75">
      <c r="A115" s="97" t="s">
        <v>2843</v>
      </c>
      <c r="B115" s="150" t="s">
        <v>2838</v>
      </c>
      <c r="C115" s="150" t="s">
        <v>2839</v>
      </c>
      <c r="D115" s="150" t="s">
        <v>2840</v>
      </c>
      <c r="E115" s="98" t="s">
        <v>1343</v>
      </c>
      <c r="F115" s="148" t="s">
        <v>187</v>
      </c>
      <c r="G115" s="147" t="s">
        <v>211</v>
      </c>
      <c r="H115" s="147" t="s">
        <v>2461</v>
      </c>
      <c r="I115" s="147" t="s">
        <v>2825</v>
      </c>
      <c r="J115" s="147" t="s">
        <v>196</v>
      </c>
      <c r="K115" s="147">
        <v>2</v>
      </c>
      <c r="L115" s="147">
        <v>2</v>
      </c>
      <c r="M115" s="147">
        <v>18</v>
      </c>
      <c r="N115" s="147" t="s">
        <v>2710</v>
      </c>
      <c r="O115" s="147" t="s">
        <v>2711</v>
      </c>
      <c r="P115" s="145">
        <v>2715.375</v>
      </c>
      <c r="Q115" s="99"/>
    </row>
    <row r="116" spans="1:17" s="100" customFormat="1" ht="12.75">
      <c r="A116" s="97" t="s">
        <v>2843</v>
      </c>
      <c r="B116" s="150" t="s">
        <v>2838</v>
      </c>
      <c r="C116" s="150" t="s">
        <v>2839</v>
      </c>
      <c r="D116" s="150" t="s">
        <v>2840</v>
      </c>
      <c r="E116" s="98" t="s">
        <v>1343</v>
      </c>
      <c r="F116" s="148" t="s">
        <v>187</v>
      </c>
      <c r="G116" s="147" t="s">
        <v>211</v>
      </c>
      <c r="H116" s="147" t="s">
        <v>2462</v>
      </c>
      <c r="I116" s="147" t="s">
        <v>2825</v>
      </c>
      <c r="J116" s="147" t="s">
        <v>196</v>
      </c>
      <c r="K116" s="147">
        <v>25</v>
      </c>
      <c r="L116" s="147">
        <v>0</v>
      </c>
      <c r="M116" s="147">
        <v>26</v>
      </c>
      <c r="N116" s="147" t="s">
        <v>2712</v>
      </c>
      <c r="O116" s="147" t="s">
        <v>2713</v>
      </c>
      <c r="P116" s="145">
        <v>33572.5</v>
      </c>
      <c r="Q116" s="99"/>
    </row>
    <row r="117" spans="1:17" s="100" customFormat="1" ht="12.75">
      <c r="A117" s="97" t="s">
        <v>2843</v>
      </c>
      <c r="B117" s="150" t="s">
        <v>2838</v>
      </c>
      <c r="C117" s="150" t="s">
        <v>2839</v>
      </c>
      <c r="D117" s="150" t="s">
        <v>2840</v>
      </c>
      <c r="E117" s="98" t="s">
        <v>1343</v>
      </c>
      <c r="F117" s="148" t="s">
        <v>187</v>
      </c>
      <c r="G117" s="147" t="s">
        <v>211</v>
      </c>
      <c r="H117" s="147" t="s">
        <v>2463</v>
      </c>
      <c r="I117" s="147" t="s">
        <v>2825</v>
      </c>
      <c r="J117" s="147" t="s">
        <v>196</v>
      </c>
      <c r="K117" s="147">
        <v>0</v>
      </c>
      <c r="L117" s="147">
        <v>3</v>
      </c>
      <c r="M117" s="147">
        <v>61</v>
      </c>
      <c r="N117" s="147" t="s">
        <v>2689</v>
      </c>
      <c r="O117" s="147" t="s">
        <v>2667</v>
      </c>
      <c r="P117" s="145">
        <v>48.75</v>
      </c>
      <c r="Q117" s="99"/>
    </row>
    <row r="118" spans="1:17" s="100" customFormat="1" ht="12.75">
      <c r="A118" s="97" t="s">
        <v>2843</v>
      </c>
      <c r="B118" s="150" t="s">
        <v>2838</v>
      </c>
      <c r="C118" s="150" t="s">
        <v>2839</v>
      </c>
      <c r="D118" s="150" t="s">
        <v>2840</v>
      </c>
      <c r="E118" s="98" t="s">
        <v>1343</v>
      </c>
      <c r="F118" s="148" t="s">
        <v>187</v>
      </c>
      <c r="G118" s="147" t="s">
        <v>211</v>
      </c>
      <c r="H118" s="147" t="s">
        <v>194</v>
      </c>
      <c r="I118" s="147" t="s">
        <v>2825</v>
      </c>
      <c r="J118" s="147" t="s">
        <v>196</v>
      </c>
      <c r="K118" s="147">
        <v>0</v>
      </c>
      <c r="L118" s="147">
        <v>5</v>
      </c>
      <c r="M118" s="147">
        <v>62</v>
      </c>
      <c r="N118" s="147" t="s">
        <v>2714</v>
      </c>
      <c r="O118" s="147" t="s">
        <v>2602</v>
      </c>
      <c r="P118" s="145">
        <v>74.75</v>
      </c>
      <c r="Q118" s="99"/>
    </row>
    <row r="119" spans="1:17" s="100" customFormat="1" ht="12.75">
      <c r="A119" s="97" t="s">
        <v>2843</v>
      </c>
      <c r="B119" s="150" t="s">
        <v>2838</v>
      </c>
      <c r="C119" s="150" t="s">
        <v>2839</v>
      </c>
      <c r="D119" s="150" t="s">
        <v>2840</v>
      </c>
      <c r="E119" s="98" t="s">
        <v>1343</v>
      </c>
      <c r="F119" s="148" t="s">
        <v>187</v>
      </c>
      <c r="G119" s="147" t="s">
        <v>211</v>
      </c>
      <c r="H119" s="147" t="s">
        <v>2464</v>
      </c>
      <c r="I119" s="147" t="s">
        <v>2825</v>
      </c>
      <c r="J119" s="147" t="s">
        <v>196</v>
      </c>
      <c r="K119" s="147">
        <v>0</v>
      </c>
      <c r="L119" s="147">
        <v>18</v>
      </c>
      <c r="M119" s="147">
        <v>27</v>
      </c>
      <c r="N119" s="147" t="s">
        <v>2715</v>
      </c>
      <c r="O119" s="147" t="s">
        <v>2716</v>
      </c>
      <c r="P119" s="145">
        <v>245.375</v>
      </c>
      <c r="Q119" s="99"/>
    </row>
    <row r="120" spans="1:17" s="100" customFormat="1" ht="12.75">
      <c r="A120" s="97" t="s">
        <v>2843</v>
      </c>
      <c r="B120" s="150" t="s">
        <v>2838</v>
      </c>
      <c r="C120" s="150" t="s">
        <v>2839</v>
      </c>
      <c r="D120" s="150" t="s">
        <v>2840</v>
      </c>
      <c r="E120" s="98" t="s">
        <v>1343</v>
      </c>
      <c r="F120" s="148" t="s">
        <v>187</v>
      </c>
      <c r="G120" s="147" t="s">
        <v>211</v>
      </c>
      <c r="H120" s="147" t="s">
        <v>2465</v>
      </c>
      <c r="I120" s="147" t="s">
        <v>2825</v>
      </c>
      <c r="J120" s="147" t="s">
        <v>196</v>
      </c>
      <c r="K120" s="147">
        <v>0</v>
      </c>
      <c r="L120" s="147">
        <v>0</v>
      </c>
      <c r="M120" s="147">
        <v>56</v>
      </c>
      <c r="N120" s="147" t="s">
        <v>2559</v>
      </c>
      <c r="O120" s="147" t="s">
        <v>2562</v>
      </c>
      <c r="P120" s="145">
        <v>8.125</v>
      </c>
      <c r="Q120" s="99"/>
    </row>
    <row r="121" spans="1:17" s="100" customFormat="1" ht="12.75">
      <c r="A121" s="97" t="s">
        <v>2843</v>
      </c>
      <c r="B121" s="150" t="s">
        <v>2838</v>
      </c>
      <c r="C121" s="150" t="s">
        <v>2839</v>
      </c>
      <c r="D121" s="150" t="s">
        <v>2840</v>
      </c>
      <c r="E121" s="98" t="s">
        <v>1343</v>
      </c>
      <c r="F121" s="148" t="s">
        <v>187</v>
      </c>
      <c r="G121" s="147" t="s">
        <v>211</v>
      </c>
      <c r="H121" s="147" t="s">
        <v>343</v>
      </c>
      <c r="I121" s="147" t="s">
        <v>2825</v>
      </c>
      <c r="J121" s="147" t="s">
        <v>196</v>
      </c>
      <c r="K121" s="147">
        <v>0</v>
      </c>
      <c r="L121" s="147">
        <v>6</v>
      </c>
      <c r="M121" s="147">
        <v>67</v>
      </c>
      <c r="N121" s="147" t="s">
        <v>2717</v>
      </c>
      <c r="O121" s="147" t="s">
        <v>2614</v>
      </c>
      <c r="P121" s="145">
        <v>89.375</v>
      </c>
      <c r="Q121" s="99"/>
    </row>
    <row r="122" spans="1:17" s="100" customFormat="1" ht="12.75">
      <c r="A122" s="97" t="s">
        <v>2843</v>
      </c>
      <c r="B122" s="150" t="s">
        <v>2838</v>
      </c>
      <c r="C122" s="150" t="s">
        <v>2839</v>
      </c>
      <c r="D122" s="150" t="s">
        <v>2840</v>
      </c>
      <c r="E122" s="98" t="s">
        <v>1343</v>
      </c>
      <c r="F122" s="148" t="s">
        <v>187</v>
      </c>
      <c r="G122" s="147" t="s">
        <v>211</v>
      </c>
      <c r="H122" s="147" t="s">
        <v>245</v>
      </c>
      <c r="I122" s="147" t="s">
        <v>2825</v>
      </c>
      <c r="J122" s="147" t="s">
        <v>196</v>
      </c>
      <c r="K122" s="147">
        <v>0</v>
      </c>
      <c r="L122" s="147">
        <v>7</v>
      </c>
      <c r="M122" s="147">
        <v>86</v>
      </c>
      <c r="N122" s="147" t="s">
        <v>2718</v>
      </c>
      <c r="O122" s="147" t="s">
        <v>2592</v>
      </c>
      <c r="P122" s="145">
        <v>105.625</v>
      </c>
      <c r="Q122" s="99"/>
    </row>
    <row r="123" spans="1:17" s="100" customFormat="1" ht="12.75">
      <c r="A123" s="97" t="s">
        <v>2843</v>
      </c>
      <c r="B123" s="150" t="s">
        <v>2838</v>
      </c>
      <c r="C123" s="150" t="s">
        <v>2839</v>
      </c>
      <c r="D123" s="150" t="s">
        <v>2840</v>
      </c>
      <c r="E123" s="98" t="s">
        <v>1343</v>
      </c>
      <c r="F123" s="148" t="s">
        <v>187</v>
      </c>
      <c r="G123" s="147" t="s">
        <v>211</v>
      </c>
      <c r="H123" s="147" t="s">
        <v>205</v>
      </c>
      <c r="I123" s="147" t="s">
        <v>2825</v>
      </c>
      <c r="J123" s="147" t="s">
        <v>207</v>
      </c>
      <c r="K123" s="147">
        <v>0</v>
      </c>
      <c r="L123" s="147">
        <v>1</v>
      </c>
      <c r="M123" s="147">
        <v>8</v>
      </c>
      <c r="N123" s="147" t="s">
        <v>2565</v>
      </c>
      <c r="O123" s="147" t="s">
        <v>2598</v>
      </c>
      <c r="P123" s="145">
        <v>17.875</v>
      </c>
      <c r="Q123" s="99"/>
    </row>
    <row r="124" spans="1:17" s="100" customFormat="1" ht="12.75">
      <c r="A124" s="97" t="s">
        <v>2843</v>
      </c>
      <c r="B124" s="150" t="s">
        <v>2838</v>
      </c>
      <c r="C124" s="150" t="s">
        <v>2839</v>
      </c>
      <c r="D124" s="150" t="s">
        <v>2840</v>
      </c>
      <c r="E124" s="98" t="s">
        <v>1343</v>
      </c>
      <c r="F124" s="148" t="s">
        <v>187</v>
      </c>
      <c r="G124" s="147" t="s">
        <v>211</v>
      </c>
      <c r="H124" s="147" t="s">
        <v>2466</v>
      </c>
      <c r="I124" s="147" t="s">
        <v>2825</v>
      </c>
      <c r="J124" s="147" t="s">
        <v>207</v>
      </c>
      <c r="K124" s="147">
        <v>0</v>
      </c>
      <c r="L124" s="147">
        <v>6</v>
      </c>
      <c r="M124" s="147">
        <v>55</v>
      </c>
      <c r="N124" s="147" t="s">
        <v>2635</v>
      </c>
      <c r="O124" s="147" t="s">
        <v>2582</v>
      </c>
      <c r="P124" s="145">
        <v>110.5</v>
      </c>
      <c r="Q124" s="99"/>
    </row>
    <row r="125" spans="1:17" s="100" customFormat="1" ht="12.75">
      <c r="A125" s="97" t="s">
        <v>2843</v>
      </c>
      <c r="B125" s="150" t="s">
        <v>2838</v>
      </c>
      <c r="C125" s="150" t="s">
        <v>2839</v>
      </c>
      <c r="D125" s="150" t="s">
        <v>2840</v>
      </c>
      <c r="E125" s="98" t="s">
        <v>1343</v>
      </c>
      <c r="F125" s="148" t="s">
        <v>187</v>
      </c>
      <c r="G125" s="147" t="s">
        <v>211</v>
      </c>
      <c r="H125" s="147" t="s">
        <v>2467</v>
      </c>
      <c r="I125" s="147" t="s">
        <v>2825</v>
      </c>
      <c r="J125" s="147" t="s">
        <v>207</v>
      </c>
      <c r="K125" s="147">
        <v>0</v>
      </c>
      <c r="L125" s="147">
        <v>22</v>
      </c>
      <c r="M125" s="147">
        <v>56</v>
      </c>
      <c r="N125" s="147" t="s">
        <v>2649</v>
      </c>
      <c r="O125" s="147" t="s">
        <v>2719</v>
      </c>
      <c r="P125" s="145">
        <v>378.62500000000006</v>
      </c>
      <c r="Q125" s="99"/>
    </row>
    <row r="126" spans="1:17" s="100" customFormat="1" ht="12.75">
      <c r="A126" s="97" t="s">
        <v>2843</v>
      </c>
      <c r="B126" s="150" t="s">
        <v>2838</v>
      </c>
      <c r="C126" s="150" t="s">
        <v>2839</v>
      </c>
      <c r="D126" s="150" t="s">
        <v>2840</v>
      </c>
      <c r="E126" s="98" t="s">
        <v>1343</v>
      </c>
      <c r="F126" s="148" t="s">
        <v>187</v>
      </c>
      <c r="G126" s="147" t="s">
        <v>219</v>
      </c>
      <c r="H126" s="147" t="s">
        <v>2468</v>
      </c>
      <c r="I126" s="147" t="s">
        <v>2832</v>
      </c>
      <c r="J126" s="147"/>
      <c r="K126" s="147">
        <v>0</v>
      </c>
      <c r="L126" s="147">
        <v>0</v>
      </c>
      <c r="M126" s="147">
        <v>46</v>
      </c>
      <c r="N126" s="147" t="s">
        <v>2627</v>
      </c>
      <c r="O126" s="147" t="s">
        <v>2627</v>
      </c>
      <c r="P126" s="145">
        <v>0</v>
      </c>
      <c r="Q126" s="99"/>
    </row>
    <row r="127" spans="1:17" s="100" customFormat="1" ht="12.75">
      <c r="A127" s="97" t="s">
        <v>2843</v>
      </c>
      <c r="B127" s="150" t="s">
        <v>2838</v>
      </c>
      <c r="C127" s="150" t="s">
        <v>2839</v>
      </c>
      <c r="D127" s="150" t="s">
        <v>2840</v>
      </c>
      <c r="E127" s="98" t="s">
        <v>1343</v>
      </c>
      <c r="F127" s="151" t="s">
        <v>187</v>
      </c>
      <c r="G127" s="152" t="s">
        <v>219</v>
      </c>
      <c r="H127" s="152" t="s">
        <v>2409</v>
      </c>
      <c r="I127" s="152" t="s">
        <v>2834</v>
      </c>
      <c r="J127" s="152"/>
      <c r="K127" s="152">
        <v>0</v>
      </c>
      <c r="L127" s="152">
        <v>0</v>
      </c>
      <c r="M127" s="152">
        <v>0</v>
      </c>
      <c r="N127" s="152" t="s">
        <v>2627</v>
      </c>
      <c r="O127" s="152" t="s">
        <v>2627</v>
      </c>
      <c r="P127" s="145">
        <v>0</v>
      </c>
      <c r="Q127" s="99"/>
    </row>
    <row r="128" spans="1:17" s="100" customFormat="1" ht="12.75">
      <c r="A128" s="97" t="s">
        <v>2843</v>
      </c>
      <c r="B128" s="150" t="s">
        <v>2838</v>
      </c>
      <c r="C128" s="150" t="s">
        <v>2839</v>
      </c>
      <c r="D128" s="150" t="s">
        <v>2840</v>
      </c>
      <c r="E128" s="98" t="s">
        <v>1343</v>
      </c>
      <c r="F128" s="151" t="s">
        <v>187</v>
      </c>
      <c r="G128" s="152" t="s">
        <v>219</v>
      </c>
      <c r="H128" s="152" t="s">
        <v>2409</v>
      </c>
      <c r="I128" s="152" t="s">
        <v>2834</v>
      </c>
      <c r="J128" s="152"/>
      <c r="K128" s="152">
        <v>0</v>
      </c>
      <c r="L128" s="152">
        <v>0</v>
      </c>
      <c r="M128" s="152">
        <v>0</v>
      </c>
      <c r="N128" s="152" t="s">
        <v>2627</v>
      </c>
      <c r="O128" s="152" t="s">
        <v>2627</v>
      </c>
      <c r="P128" s="145">
        <v>0</v>
      </c>
      <c r="Q128" s="99"/>
    </row>
    <row r="129" spans="1:17" s="100" customFormat="1" ht="12.75">
      <c r="A129" s="97" t="s">
        <v>2843</v>
      </c>
      <c r="B129" s="150" t="s">
        <v>2838</v>
      </c>
      <c r="C129" s="150" t="s">
        <v>2839</v>
      </c>
      <c r="D129" s="150" t="s">
        <v>2840</v>
      </c>
      <c r="E129" s="98" t="s">
        <v>1343</v>
      </c>
      <c r="F129" s="148" t="s">
        <v>187</v>
      </c>
      <c r="G129" s="147" t="s">
        <v>219</v>
      </c>
      <c r="H129" s="147" t="s">
        <v>2469</v>
      </c>
      <c r="I129" s="147" t="s">
        <v>2829</v>
      </c>
      <c r="J129" s="147" t="s">
        <v>199</v>
      </c>
      <c r="K129" s="147">
        <v>0</v>
      </c>
      <c r="L129" s="147">
        <v>0</v>
      </c>
      <c r="M129" s="147">
        <v>38</v>
      </c>
      <c r="N129" s="147" t="s">
        <v>2574</v>
      </c>
      <c r="O129" s="147" t="s">
        <v>2613</v>
      </c>
      <c r="P129" s="145">
        <v>113.75</v>
      </c>
      <c r="Q129" s="99"/>
    </row>
    <row r="130" spans="1:17" s="100" customFormat="1" ht="12.75">
      <c r="A130" s="97" t="s">
        <v>2843</v>
      </c>
      <c r="B130" s="150" t="s">
        <v>2838</v>
      </c>
      <c r="C130" s="150" t="s">
        <v>2839</v>
      </c>
      <c r="D130" s="150" t="s">
        <v>2840</v>
      </c>
      <c r="E130" s="98" t="s">
        <v>1343</v>
      </c>
      <c r="F130" s="148" t="s">
        <v>187</v>
      </c>
      <c r="G130" s="147" t="s">
        <v>219</v>
      </c>
      <c r="H130" s="147" t="s">
        <v>2470</v>
      </c>
      <c r="I130" s="147" t="s">
        <v>2829</v>
      </c>
      <c r="J130" s="147" t="s">
        <v>199</v>
      </c>
      <c r="K130" s="147">
        <v>0</v>
      </c>
      <c r="L130" s="147">
        <v>0</v>
      </c>
      <c r="M130" s="147">
        <v>45</v>
      </c>
      <c r="N130" s="147" t="s">
        <v>2720</v>
      </c>
      <c r="O130" s="147" t="s">
        <v>2721</v>
      </c>
      <c r="P130" s="145">
        <v>134.875</v>
      </c>
      <c r="Q130" s="99"/>
    </row>
    <row r="131" spans="1:17" s="100" customFormat="1" ht="12.75">
      <c r="A131" s="97" t="s">
        <v>2843</v>
      </c>
      <c r="B131" s="150" t="s">
        <v>2838</v>
      </c>
      <c r="C131" s="150" t="s">
        <v>2839</v>
      </c>
      <c r="D131" s="150" t="s">
        <v>2840</v>
      </c>
      <c r="E131" s="98" t="s">
        <v>1343</v>
      </c>
      <c r="F131" s="148" t="s">
        <v>187</v>
      </c>
      <c r="G131" s="147" t="s">
        <v>219</v>
      </c>
      <c r="H131" s="147" t="s">
        <v>2471</v>
      </c>
      <c r="I131" s="147" t="s">
        <v>2829</v>
      </c>
      <c r="J131" s="147" t="s">
        <v>199</v>
      </c>
      <c r="K131" s="147">
        <v>0</v>
      </c>
      <c r="L131" s="147">
        <v>1</v>
      </c>
      <c r="M131" s="147">
        <v>96</v>
      </c>
      <c r="N131" s="147" t="s">
        <v>2722</v>
      </c>
      <c r="O131" s="147" t="s">
        <v>2723</v>
      </c>
      <c r="P131" s="145">
        <v>583.375</v>
      </c>
      <c r="Q131" s="99"/>
    </row>
    <row r="132" spans="1:17" s="100" customFormat="1" ht="12.75">
      <c r="A132" s="97" t="s">
        <v>2843</v>
      </c>
      <c r="B132" s="150" t="s">
        <v>2838</v>
      </c>
      <c r="C132" s="150" t="s">
        <v>2839</v>
      </c>
      <c r="D132" s="150" t="s">
        <v>2840</v>
      </c>
      <c r="E132" s="98" t="s">
        <v>1343</v>
      </c>
      <c r="F132" s="148" t="s">
        <v>187</v>
      </c>
      <c r="G132" s="147" t="s">
        <v>219</v>
      </c>
      <c r="H132" s="147" t="s">
        <v>2472</v>
      </c>
      <c r="I132" s="147" t="s">
        <v>2829</v>
      </c>
      <c r="J132" s="147" t="s">
        <v>199</v>
      </c>
      <c r="K132" s="147">
        <v>0</v>
      </c>
      <c r="L132" s="147">
        <v>4</v>
      </c>
      <c r="M132" s="147">
        <v>67</v>
      </c>
      <c r="N132" s="147" t="s">
        <v>2724</v>
      </c>
      <c r="O132" s="147" t="s">
        <v>2725</v>
      </c>
      <c r="P132" s="145">
        <v>1391</v>
      </c>
      <c r="Q132" s="99"/>
    </row>
    <row r="133" spans="1:17" s="100" customFormat="1" ht="12.75">
      <c r="A133" s="97" t="s">
        <v>2843</v>
      </c>
      <c r="B133" s="150" t="s">
        <v>2838</v>
      </c>
      <c r="C133" s="150" t="s">
        <v>2839</v>
      </c>
      <c r="D133" s="150" t="s">
        <v>2840</v>
      </c>
      <c r="E133" s="98" t="s">
        <v>1343</v>
      </c>
      <c r="F133" s="148" t="s">
        <v>187</v>
      </c>
      <c r="G133" s="147" t="s">
        <v>219</v>
      </c>
      <c r="H133" s="147" t="s">
        <v>2473</v>
      </c>
      <c r="I133" s="147" t="s">
        <v>2829</v>
      </c>
      <c r="J133" s="147" t="s">
        <v>199</v>
      </c>
      <c r="K133" s="147">
        <v>0</v>
      </c>
      <c r="L133" s="147">
        <v>0</v>
      </c>
      <c r="M133" s="147">
        <v>42</v>
      </c>
      <c r="N133" s="147" t="s">
        <v>2679</v>
      </c>
      <c r="O133" s="147" t="s">
        <v>2726</v>
      </c>
      <c r="P133" s="145">
        <v>125.12500000000001</v>
      </c>
      <c r="Q133" s="99"/>
    </row>
    <row r="134" spans="1:17" s="100" customFormat="1" ht="12.75">
      <c r="A134" s="97" t="s">
        <v>2843</v>
      </c>
      <c r="B134" s="150" t="s">
        <v>2838</v>
      </c>
      <c r="C134" s="150" t="s">
        <v>2839</v>
      </c>
      <c r="D134" s="150" t="s">
        <v>2840</v>
      </c>
      <c r="E134" s="98" t="s">
        <v>1343</v>
      </c>
      <c r="F134" s="148" t="s">
        <v>187</v>
      </c>
      <c r="G134" s="147" t="s">
        <v>219</v>
      </c>
      <c r="H134" s="147" t="s">
        <v>2474</v>
      </c>
      <c r="I134" s="147" t="s">
        <v>2829</v>
      </c>
      <c r="J134" s="147" t="s">
        <v>199</v>
      </c>
      <c r="K134" s="147">
        <v>0</v>
      </c>
      <c r="L134" s="147">
        <v>6</v>
      </c>
      <c r="M134" s="147">
        <v>41</v>
      </c>
      <c r="N134" s="147" t="s">
        <v>2727</v>
      </c>
      <c r="O134" s="147" t="s">
        <v>2728</v>
      </c>
      <c r="P134" s="145">
        <v>1909.375</v>
      </c>
      <c r="Q134" s="99"/>
    </row>
    <row r="135" spans="1:17" s="100" customFormat="1" ht="12.75">
      <c r="A135" s="97" t="s">
        <v>2843</v>
      </c>
      <c r="B135" s="150" t="s">
        <v>2838</v>
      </c>
      <c r="C135" s="150" t="s">
        <v>2839</v>
      </c>
      <c r="D135" s="150" t="s">
        <v>2840</v>
      </c>
      <c r="E135" s="98" t="s">
        <v>1343</v>
      </c>
      <c r="F135" s="148" t="s">
        <v>187</v>
      </c>
      <c r="G135" s="147" t="s">
        <v>219</v>
      </c>
      <c r="H135" s="147" t="s">
        <v>2475</v>
      </c>
      <c r="I135" s="147" t="s">
        <v>2829</v>
      </c>
      <c r="J135" s="147" t="s">
        <v>199</v>
      </c>
      <c r="K135" s="147">
        <v>0</v>
      </c>
      <c r="L135" s="147">
        <v>0</v>
      </c>
      <c r="M135" s="147">
        <v>76</v>
      </c>
      <c r="N135" s="147" t="s">
        <v>2629</v>
      </c>
      <c r="O135" s="147" t="s">
        <v>2729</v>
      </c>
      <c r="P135" s="145">
        <v>225.875</v>
      </c>
      <c r="Q135" s="99"/>
    </row>
    <row r="136" spans="1:17" s="100" customFormat="1" ht="12.75">
      <c r="A136" s="97" t="s">
        <v>2843</v>
      </c>
      <c r="B136" s="150" t="s">
        <v>2838</v>
      </c>
      <c r="C136" s="150" t="s">
        <v>2839</v>
      </c>
      <c r="D136" s="150" t="s">
        <v>2840</v>
      </c>
      <c r="E136" s="98" t="s">
        <v>1343</v>
      </c>
      <c r="F136" s="148" t="s">
        <v>187</v>
      </c>
      <c r="G136" s="147" t="s">
        <v>219</v>
      </c>
      <c r="H136" s="147" t="s">
        <v>2476</v>
      </c>
      <c r="I136" s="147" t="s">
        <v>2829</v>
      </c>
      <c r="J136" s="147" t="s">
        <v>207</v>
      </c>
      <c r="K136" s="147">
        <v>0</v>
      </c>
      <c r="L136" s="147">
        <v>3</v>
      </c>
      <c r="M136" s="147">
        <v>20</v>
      </c>
      <c r="N136" s="147" t="s">
        <v>2730</v>
      </c>
      <c r="O136" s="147" t="s">
        <v>2731</v>
      </c>
      <c r="P136" s="145">
        <v>724.75</v>
      </c>
      <c r="Q136" s="99"/>
    </row>
    <row r="137" spans="1:17" s="100" customFormat="1" ht="12.75">
      <c r="A137" s="97" t="s">
        <v>2843</v>
      </c>
      <c r="B137" s="150" t="s">
        <v>2838</v>
      </c>
      <c r="C137" s="150" t="s">
        <v>2839</v>
      </c>
      <c r="D137" s="150" t="s">
        <v>2840</v>
      </c>
      <c r="E137" s="98" t="s">
        <v>1343</v>
      </c>
      <c r="F137" s="148" t="s">
        <v>187</v>
      </c>
      <c r="G137" s="147" t="s">
        <v>219</v>
      </c>
      <c r="H137" s="147" t="s">
        <v>2477</v>
      </c>
      <c r="I137" s="147" t="s">
        <v>2829</v>
      </c>
      <c r="J137" s="147" t="s">
        <v>207</v>
      </c>
      <c r="K137" s="147">
        <v>0</v>
      </c>
      <c r="L137" s="147">
        <v>0</v>
      </c>
      <c r="M137" s="147">
        <v>89</v>
      </c>
      <c r="N137" s="147" t="s">
        <v>2732</v>
      </c>
      <c r="O137" s="147" t="s">
        <v>2563</v>
      </c>
      <c r="P137" s="145">
        <v>201.5</v>
      </c>
      <c r="Q137" s="99"/>
    </row>
    <row r="138" spans="1:17" s="100" customFormat="1" ht="12.75">
      <c r="A138" s="97" t="s">
        <v>2843</v>
      </c>
      <c r="B138" s="150" t="s">
        <v>2838</v>
      </c>
      <c r="C138" s="150" t="s">
        <v>2839</v>
      </c>
      <c r="D138" s="150" t="s">
        <v>2840</v>
      </c>
      <c r="E138" s="98" t="s">
        <v>1343</v>
      </c>
      <c r="F138" s="148" t="s">
        <v>187</v>
      </c>
      <c r="G138" s="147" t="s">
        <v>219</v>
      </c>
      <c r="H138" s="147" t="s">
        <v>2478</v>
      </c>
      <c r="I138" s="147" t="s">
        <v>2829</v>
      </c>
      <c r="J138" s="147" t="s">
        <v>199</v>
      </c>
      <c r="K138" s="147">
        <v>0</v>
      </c>
      <c r="L138" s="147">
        <v>2</v>
      </c>
      <c r="M138" s="147">
        <v>52</v>
      </c>
      <c r="N138" s="147" t="s">
        <v>2733</v>
      </c>
      <c r="O138" s="147" t="s">
        <v>2734</v>
      </c>
      <c r="P138" s="145">
        <v>750.75</v>
      </c>
      <c r="Q138" s="99"/>
    </row>
    <row r="139" spans="1:17" s="100" customFormat="1" ht="12.75">
      <c r="A139" s="97" t="s">
        <v>2843</v>
      </c>
      <c r="B139" s="150" t="s">
        <v>2838</v>
      </c>
      <c r="C139" s="150" t="s">
        <v>2839</v>
      </c>
      <c r="D139" s="150" t="s">
        <v>2840</v>
      </c>
      <c r="E139" s="98" t="s">
        <v>1343</v>
      </c>
      <c r="F139" s="148" t="s">
        <v>187</v>
      </c>
      <c r="G139" s="147" t="s">
        <v>219</v>
      </c>
      <c r="H139" s="147" t="s">
        <v>2479</v>
      </c>
      <c r="I139" s="147" t="s">
        <v>2829</v>
      </c>
      <c r="J139" s="147" t="s">
        <v>199</v>
      </c>
      <c r="K139" s="147">
        <v>0</v>
      </c>
      <c r="L139" s="147">
        <v>1</v>
      </c>
      <c r="M139" s="147">
        <v>63</v>
      </c>
      <c r="N139" s="147" t="s">
        <v>2735</v>
      </c>
      <c r="O139" s="147" t="s">
        <v>2736</v>
      </c>
      <c r="P139" s="145">
        <v>485.87500000000006</v>
      </c>
      <c r="Q139" s="99"/>
    </row>
    <row r="140" spans="1:17" s="100" customFormat="1" ht="12.75">
      <c r="A140" s="97" t="s">
        <v>2843</v>
      </c>
      <c r="B140" s="150" t="s">
        <v>2838</v>
      </c>
      <c r="C140" s="150" t="s">
        <v>2839</v>
      </c>
      <c r="D140" s="150" t="s">
        <v>2840</v>
      </c>
      <c r="E140" s="98" t="s">
        <v>1343</v>
      </c>
      <c r="F140" s="148" t="s">
        <v>187</v>
      </c>
      <c r="G140" s="147" t="s">
        <v>219</v>
      </c>
      <c r="H140" s="147" t="s">
        <v>2480</v>
      </c>
      <c r="I140" s="147" t="s">
        <v>2829</v>
      </c>
      <c r="J140" s="147" t="s">
        <v>199</v>
      </c>
      <c r="K140" s="147">
        <v>0</v>
      </c>
      <c r="L140" s="147">
        <v>4</v>
      </c>
      <c r="M140" s="147">
        <v>68</v>
      </c>
      <c r="N140" s="147" t="s">
        <v>2737</v>
      </c>
      <c r="O140" s="147" t="s">
        <v>2738</v>
      </c>
      <c r="P140" s="145">
        <v>1394.25</v>
      </c>
      <c r="Q140" s="99"/>
    </row>
    <row r="141" spans="1:17" s="100" customFormat="1" ht="12.75">
      <c r="A141" s="97" t="s">
        <v>2843</v>
      </c>
      <c r="B141" s="150" t="s">
        <v>2838</v>
      </c>
      <c r="C141" s="150" t="s">
        <v>2839</v>
      </c>
      <c r="D141" s="150" t="s">
        <v>2840</v>
      </c>
      <c r="E141" s="98" t="s">
        <v>1343</v>
      </c>
      <c r="F141" s="148" t="s">
        <v>187</v>
      </c>
      <c r="G141" s="147" t="s">
        <v>219</v>
      </c>
      <c r="H141" s="147" t="s">
        <v>2481</v>
      </c>
      <c r="I141" s="147" t="s">
        <v>2829</v>
      </c>
      <c r="J141" s="147" t="s">
        <v>199</v>
      </c>
      <c r="K141" s="147">
        <v>0</v>
      </c>
      <c r="L141" s="147">
        <v>26</v>
      </c>
      <c r="M141" s="147">
        <v>28</v>
      </c>
      <c r="N141" s="147" t="s">
        <v>2739</v>
      </c>
      <c r="O141" s="147" t="s">
        <v>2740</v>
      </c>
      <c r="P141" s="145">
        <v>7829.25</v>
      </c>
      <c r="Q141" s="99"/>
    </row>
    <row r="142" spans="1:17" s="100" customFormat="1" ht="12.75">
      <c r="A142" s="97" t="s">
        <v>2843</v>
      </c>
      <c r="B142" s="150" t="s">
        <v>2838</v>
      </c>
      <c r="C142" s="150" t="s">
        <v>2839</v>
      </c>
      <c r="D142" s="150" t="s">
        <v>2840</v>
      </c>
      <c r="E142" s="98" t="s">
        <v>1343</v>
      </c>
      <c r="F142" s="148" t="s">
        <v>187</v>
      </c>
      <c r="G142" s="147" t="s">
        <v>219</v>
      </c>
      <c r="H142" s="147" t="s">
        <v>2482</v>
      </c>
      <c r="I142" s="147" t="s">
        <v>2829</v>
      </c>
      <c r="J142" s="147" t="s">
        <v>199</v>
      </c>
      <c r="K142" s="147">
        <v>0</v>
      </c>
      <c r="L142" s="147">
        <v>1</v>
      </c>
      <c r="M142" s="147">
        <v>54</v>
      </c>
      <c r="N142" s="147" t="s">
        <v>2741</v>
      </c>
      <c r="O142" s="147" t="s">
        <v>2742</v>
      </c>
      <c r="P142" s="145">
        <v>458.24999999999994</v>
      </c>
      <c r="Q142" s="99"/>
    </row>
    <row r="143" spans="1:17" s="100" customFormat="1" ht="12.75">
      <c r="A143" s="97" t="s">
        <v>2843</v>
      </c>
      <c r="B143" s="150" t="s">
        <v>2838</v>
      </c>
      <c r="C143" s="150" t="s">
        <v>2839</v>
      </c>
      <c r="D143" s="150" t="s">
        <v>2840</v>
      </c>
      <c r="E143" s="98" t="s">
        <v>1343</v>
      </c>
      <c r="F143" s="148" t="s">
        <v>187</v>
      </c>
      <c r="G143" s="147" t="s">
        <v>219</v>
      </c>
      <c r="H143" s="147" t="s">
        <v>2483</v>
      </c>
      <c r="I143" s="147" t="s">
        <v>2826</v>
      </c>
      <c r="J143" s="147"/>
      <c r="K143" s="147">
        <v>0</v>
      </c>
      <c r="L143" s="147">
        <v>0</v>
      </c>
      <c r="M143" s="147">
        <v>32</v>
      </c>
      <c r="N143" s="147" t="s">
        <v>2562</v>
      </c>
      <c r="O143" s="147" t="s">
        <v>2562</v>
      </c>
      <c r="P143" s="145">
        <v>1.625</v>
      </c>
      <c r="Q143" s="99"/>
    </row>
    <row r="144" spans="1:17" s="100" customFormat="1" ht="12.75">
      <c r="A144" s="97" t="s">
        <v>2843</v>
      </c>
      <c r="B144" s="150" t="s">
        <v>2838</v>
      </c>
      <c r="C144" s="150" t="s">
        <v>2839</v>
      </c>
      <c r="D144" s="150" t="s">
        <v>2840</v>
      </c>
      <c r="E144" s="98" t="s">
        <v>1343</v>
      </c>
      <c r="F144" s="148" t="s">
        <v>187</v>
      </c>
      <c r="G144" s="147" t="s">
        <v>219</v>
      </c>
      <c r="H144" s="147" t="s">
        <v>2484</v>
      </c>
      <c r="I144" s="147" t="s">
        <v>2826</v>
      </c>
      <c r="J144" s="147"/>
      <c r="K144" s="147">
        <v>0</v>
      </c>
      <c r="L144" s="147">
        <v>0</v>
      </c>
      <c r="M144" s="147">
        <v>1</v>
      </c>
      <c r="N144" s="147" t="s">
        <v>2562</v>
      </c>
      <c r="O144" s="147" t="s">
        <v>2562</v>
      </c>
      <c r="P144" s="145">
        <v>1.625</v>
      </c>
      <c r="Q144" s="99"/>
    </row>
    <row r="145" spans="1:17" s="100" customFormat="1" ht="12.75">
      <c r="A145" s="97" t="s">
        <v>2843</v>
      </c>
      <c r="B145" s="150" t="s">
        <v>2838</v>
      </c>
      <c r="C145" s="150" t="s">
        <v>2839</v>
      </c>
      <c r="D145" s="150" t="s">
        <v>2840</v>
      </c>
      <c r="E145" s="98" t="s">
        <v>1343</v>
      </c>
      <c r="F145" s="148" t="s">
        <v>187</v>
      </c>
      <c r="G145" s="147" t="s">
        <v>219</v>
      </c>
      <c r="H145" s="147" t="s">
        <v>2485</v>
      </c>
      <c r="I145" s="147" t="s">
        <v>2829</v>
      </c>
      <c r="J145" s="147" t="s">
        <v>207</v>
      </c>
      <c r="K145" s="147">
        <v>0</v>
      </c>
      <c r="L145" s="147">
        <v>1</v>
      </c>
      <c r="M145" s="147">
        <v>52</v>
      </c>
      <c r="N145" s="147" t="s">
        <v>2743</v>
      </c>
      <c r="O145" s="147" t="s">
        <v>2744</v>
      </c>
      <c r="P145" s="145">
        <v>344.5</v>
      </c>
      <c r="Q145" s="99"/>
    </row>
    <row r="146" spans="1:17" s="100" customFormat="1" ht="12.75">
      <c r="A146" s="97" t="s">
        <v>2843</v>
      </c>
      <c r="B146" s="150" t="s">
        <v>2838</v>
      </c>
      <c r="C146" s="150" t="s">
        <v>2839</v>
      </c>
      <c r="D146" s="150" t="s">
        <v>2840</v>
      </c>
      <c r="E146" s="98" t="s">
        <v>1343</v>
      </c>
      <c r="F146" s="148" t="s">
        <v>187</v>
      </c>
      <c r="G146" s="147" t="s">
        <v>219</v>
      </c>
      <c r="H146" s="147" t="s">
        <v>2486</v>
      </c>
      <c r="I146" s="147" t="s">
        <v>2829</v>
      </c>
      <c r="J146" s="147" t="s">
        <v>207</v>
      </c>
      <c r="K146" s="147">
        <v>0</v>
      </c>
      <c r="L146" s="147">
        <v>8</v>
      </c>
      <c r="M146" s="147">
        <v>24</v>
      </c>
      <c r="N146" s="147" t="s">
        <v>2745</v>
      </c>
      <c r="O146" s="147" t="s">
        <v>2746</v>
      </c>
      <c r="P146" s="145">
        <v>1867.125</v>
      </c>
      <c r="Q146" s="99"/>
    </row>
    <row r="147" spans="1:17" s="100" customFormat="1" ht="12.75">
      <c r="A147" s="97" t="s">
        <v>2843</v>
      </c>
      <c r="B147" s="150" t="s">
        <v>2838</v>
      </c>
      <c r="C147" s="150" t="s">
        <v>2839</v>
      </c>
      <c r="D147" s="150" t="s">
        <v>2840</v>
      </c>
      <c r="E147" s="98" t="s">
        <v>1343</v>
      </c>
      <c r="F147" s="148" t="s">
        <v>187</v>
      </c>
      <c r="G147" s="147" t="s">
        <v>219</v>
      </c>
      <c r="H147" s="147" t="s">
        <v>2487</v>
      </c>
      <c r="I147" s="147" t="s">
        <v>2829</v>
      </c>
      <c r="J147" s="147" t="s">
        <v>207</v>
      </c>
      <c r="K147" s="147">
        <v>0</v>
      </c>
      <c r="L147" s="147">
        <v>8</v>
      </c>
      <c r="M147" s="147">
        <v>57</v>
      </c>
      <c r="N147" s="147" t="s">
        <v>2747</v>
      </c>
      <c r="O147" s="147" t="s">
        <v>2748</v>
      </c>
      <c r="P147" s="145">
        <v>1941.875</v>
      </c>
      <c r="Q147" s="99"/>
    </row>
    <row r="148" spans="1:17" s="100" customFormat="1" ht="12.75">
      <c r="A148" s="97" t="s">
        <v>2843</v>
      </c>
      <c r="B148" s="150" t="s">
        <v>2838</v>
      </c>
      <c r="C148" s="150" t="s">
        <v>2839</v>
      </c>
      <c r="D148" s="150" t="s">
        <v>2840</v>
      </c>
      <c r="E148" s="98" t="s">
        <v>1343</v>
      </c>
      <c r="F148" s="148" t="s">
        <v>187</v>
      </c>
      <c r="G148" s="147" t="s">
        <v>218</v>
      </c>
      <c r="H148" s="147" t="s">
        <v>2441</v>
      </c>
      <c r="I148" s="147" t="s">
        <v>2835</v>
      </c>
      <c r="J148" s="147"/>
      <c r="K148" s="147">
        <v>0</v>
      </c>
      <c r="L148" s="147">
        <v>0</v>
      </c>
      <c r="M148" s="147">
        <v>0</v>
      </c>
      <c r="N148" s="147" t="s">
        <v>2627</v>
      </c>
      <c r="O148" s="147" t="s">
        <v>2627</v>
      </c>
      <c r="P148" s="145">
        <v>0</v>
      </c>
      <c r="Q148" s="99"/>
    </row>
    <row r="149" spans="1:17" s="100" customFormat="1" ht="12.75">
      <c r="A149" s="97" t="s">
        <v>2843</v>
      </c>
      <c r="B149" s="150" t="s">
        <v>2838</v>
      </c>
      <c r="C149" s="150" t="s">
        <v>2839</v>
      </c>
      <c r="D149" s="150" t="s">
        <v>2840</v>
      </c>
      <c r="E149" s="98" t="s">
        <v>1343</v>
      </c>
      <c r="F149" s="148" t="s">
        <v>187</v>
      </c>
      <c r="G149" s="147" t="s">
        <v>218</v>
      </c>
      <c r="H149" s="147" t="s">
        <v>2385</v>
      </c>
      <c r="I149" s="147" t="s">
        <v>2832</v>
      </c>
      <c r="J149" s="147"/>
      <c r="K149" s="147">
        <v>0</v>
      </c>
      <c r="L149" s="147">
        <v>0</v>
      </c>
      <c r="M149" s="147">
        <v>18</v>
      </c>
      <c r="N149" s="147" t="s">
        <v>2627</v>
      </c>
      <c r="O149" s="147" t="s">
        <v>2627</v>
      </c>
      <c r="P149" s="145">
        <v>0</v>
      </c>
      <c r="Q149" s="99"/>
    </row>
    <row r="150" spans="1:17" s="100" customFormat="1" ht="12.75">
      <c r="A150" s="97" t="s">
        <v>2843</v>
      </c>
      <c r="B150" s="150" t="s">
        <v>2838</v>
      </c>
      <c r="C150" s="150" t="s">
        <v>2839</v>
      </c>
      <c r="D150" s="150" t="s">
        <v>2840</v>
      </c>
      <c r="E150" s="98" t="s">
        <v>1343</v>
      </c>
      <c r="F150" s="148" t="s">
        <v>187</v>
      </c>
      <c r="G150" s="147" t="s">
        <v>218</v>
      </c>
      <c r="H150" s="147" t="s">
        <v>2450</v>
      </c>
      <c r="I150" s="147" t="s">
        <v>2832</v>
      </c>
      <c r="J150" s="147"/>
      <c r="K150" s="147">
        <v>0</v>
      </c>
      <c r="L150" s="147">
        <v>0</v>
      </c>
      <c r="M150" s="147">
        <v>24</v>
      </c>
      <c r="N150" s="147" t="s">
        <v>2627</v>
      </c>
      <c r="O150" s="147" t="s">
        <v>2627</v>
      </c>
      <c r="P150" s="145">
        <v>0</v>
      </c>
      <c r="Q150" s="99"/>
    </row>
    <row r="151" spans="1:17" s="100" customFormat="1" ht="12.75">
      <c r="A151" s="97" t="s">
        <v>2843</v>
      </c>
      <c r="B151" s="150" t="s">
        <v>2838</v>
      </c>
      <c r="C151" s="150" t="s">
        <v>2839</v>
      </c>
      <c r="D151" s="150" t="s">
        <v>2840</v>
      </c>
      <c r="E151" s="98" t="s">
        <v>1343</v>
      </c>
      <c r="F151" s="148" t="s">
        <v>187</v>
      </c>
      <c r="G151" s="147" t="s">
        <v>218</v>
      </c>
      <c r="H151" s="147" t="s">
        <v>2488</v>
      </c>
      <c r="I151" s="147" t="s">
        <v>2829</v>
      </c>
      <c r="J151" s="147" t="s">
        <v>1151</v>
      </c>
      <c r="K151" s="147">
        <v>0</v>
      </c>
      <c r="L151" s="147">
        <v>15</v>
      </c>
      <c r="M151" s="147">
        <v>27</v>
      </c>
      <c r="N151" s="147" t="s">
        <v>2749</v>
      </c>
      <c r="O151" s="147" t="s">
        <v>2750</v>
      </c>
      <c r="P151" s="145">
        <v>5253.625</v>
      </c>
      <c r="Q151" s="99"/>
    </row>
    <row r="152" spans="1:17" s="100" customFormat="1" ht="12.75">
      <c r="A152" s="97" t="s">
        <v>2843</v>
      </c>
      <c r="B152" s="150" t="s">
        <v>2838</v>
      </c>
      <c r="C152" s="150" t="s">
        <v>2839</v>
      </c>
      <c r="D152" s="150" t="s">
        <v>2840</v>
      </c>
      <c r="E152" s="98" t="s">
        <v>1343</v>
      </c>
      <c r="F152" s="151" t="s">
        <v>187</v>
      </c>
      <c r="G152" s="152" t="s">
        <v>218</v>
      </c>
      <c r="H152" s="152" t="s">
        <v>2489</v>
      </c>
      <c r="I152" s="152" t="s">
        <v>2834</v>
      </c>
      <c r="J152" s="152"/>
      <c r="K152" s="152">
        <v>0</v>
      </c>
      <c r="L152" s="152">
        <v>0</v>
      </c>
      <c r="M152" s="152">
        <v>0</v>
      </c>
      <c r="N152" s="152" t="s">
        <v>2627</v>
      </c>
      <c r="O152" s="152" t="s">
        <v>2627</v>
      </c>
      <c r="P152" s="145">
        <v>0</v>
      </c>
      <c r="Q152" s="99"/>
    </row>
    <row r="153" spans="1:17" s="100" customFormat="1" ht="12.75">
      <c r="A153" s="97" t="s">
        <v>2843</v>
      </c>
      <c r="B153" s="150" t="s">
        <v>2838</v>
      </c>
      <c r="C153" s="150" t="s">
        <v>2839</v>
      </c>
      <c r="D153" s="150" t="s">
        <v>2840</v>
      </c>
      <c r="E153" s="98" t="s">
        <v>1343</v>
      </c>
      <c r="F153" s="151" t="s">
        <v>187</v>
      </c>
      <c r="G153" s="152" t="s">
        <v>218</v>
      </c>
      <c r="H153" s="152" t="s">
        <v>2489</v>
      </c>
      <c r="I153" s="152" t="s">
        <v>2834</v>
      </c>
      <c r="J153" s="152"/>
      <c r="K153" s="152">
        <v>0</v>
      </c>
      <c r="L153" s="152">
        <v>0</v>
      </c>
      <c r="M153" s="152">
        <v>0</v>
      </c>
      <c r="N153" s="152" t="s">
        <v>2627</v>
      </c>
      <c r="O153" s="152" t="s">
        <v>2627</v>
      </c>
      <c r="P153" s="145">
        <v>0</v>
      </c>
      <c r="Q153" s="99"/>
    </row>
    <row r="154" spans="1:17" s="100" customFormat="1" ht="12.75">
      <c r="A154" s="97" t="s">
        <v>2843</v>
      </c>
      <c r="B154" s="150" t="s">
        <v>2838</v>
      </c>
      <c r="C154" s="150" t="s">
        <v>2839</v>
      </c>
      <c r="D154" s="150" t="s">
        <v>2840</v>
      </c>
      <c r="E154" s="98" t="s">
        <v>1343</v>
      </c>
      <c r="F154" s="148" t="s">
        <v>187</v>
      </c>
      <c r="G154" s="147" t="s">
        <v>218</v>
      </c>
      <c r="H154" s="147" t="s">
        <v>2490</v>
      </c>
      <c r="I154" s="147" t="s">
        <v>2835</v>
      </c>
      <c r="J154" s="147"/>
      <c r="K154" s="147">
        <v>0</v>
      </c>
      <c r="L154" s="147">
        <v>0</v>
      </c>
      <c r="M154" s="147">
        <v>0</v>
      </c>
      <c r="N154" s="147" t="s">
        <v>2627</v>
      </c>
      <c r="O154" s="147" t="s">
        <v>2627</v>
      </c>
      <c r="P154" s="145">
        <v>0</v>
      </c>
      <c r="Q154" s="99"/>
    </row>
    <row r="155" spans="1:17" s="100" customFormat="1" ht="12.75">
      <c r="A155" s="97" t="s">
        <v>2843</v>
      </c>
      <c r="B155" s="150" t="s">
        <v>2838</v>
      </c>
      <c r="C155" s="150" t="s">
        <v>2839</v>
      </c>
      <c r="D155" s="150" t="s">
        <v>2840</v>
      </c>
      <c r="E155" s="98" t="s">
        <v>1343</v>
      </c>
      <c r="F155" s="148" t="s">
        <v>187</v>
      </c>
      <c r="G155" s="147" t="s">
        <v>218</v>
      </c>
      <c r="H155" s="147" t="s">
        <v>2491</v>
      </c>
      <c r="I155" s="147" t="s">
        <v>2835</v>
      </c>
      <c r="J155" s="147"/>
      <c r="K155" s="147">
        <v>0</v>
      </c>
      <c r="L155" s="147">
        <v>0</v>
      </c>
      <c r="M155" s="147">
        <v>0</v>
      </c>
      <c r="N155" s="147" t="s">
        <v>2627</v>
      </c>
      <c r="O155" s="147" t="s">
        <v>2627</v>
      </c>
      <c r="P155" s="145">
        <v>0</v>
      </c>
      <c r="Q155" s="99"/>
    </row>
    <row r="156" spans="1:17" s="100" customFormat="1" ht="12.75">
      <c r="A156" s="97" t="s">
        <v>2843</v>
      </c>
      <c r="B156" s="150" t="s">
        <v>2838</v>
      </c>
      <c r="C156" s="150" t="s">
        <v>2839</v>
      </c>
      <c r="D156" s="150" t="s">
        <v>2840</v>
      </c>
      <c r="E156" s="98" t="s">
        <v>1343</v>
      </c>
      <c r="F156" s="148" t="s">
        <v>187</v>
      </c>
      <c r="G156" s="147" t="s">
        <v>218</v>
      </c>
      <c r="H156" s="147" t="s">
        <v>2492</v>
      </c>
      <c r="I156" s="147" t="s">
        <v>2835</v>
      </c>
      <c r="J156" s="147"/>
      <c r="K156" s="147">
        <v>0</v>
      </c>
      <c r="L156" s="147">
        <v>0</v>
      </c>
      <c r="M156" s="147">
        <v>0</v>
      </c>
      <c r="N156" s="147" t="s">
        <v>2627</v>
      </c>
      <c r="O156" s="147" t="s">
        <v>2627</v>
      </c>
      <c r="P156" s="145">
        <v>0</v>
      </c>
      <c r="Q156" s="99"/>
    </row>
    <row r="157" spans="1:17" s="100" customFormat="1" ht="12.75">
      <c r="A157" s="97" t="s">
        <v>2843</v>
      </c>
      <c r="B157" s="150" t="s">
        <v>2838</v>
      </c>
      <c r="C157" s="150" t="s">
        <v>2839</v>
      </c>
      <c r="D157" s="150" t="s">
        <v>2840</v>
      </c>
      <c r="E157" s="98" t="s">
        <v>1343</v>
      </c>
      <c r="F157" s="148" t="s">
        <v>187</v>
      </c>
      <c r="G157" s="147" t="s">
        <v>218</v>
      </c>
      <c r="H157" s="147" t="s">
        <v>2493</v>
      </c>
      <c r="I157" s="147" t="s">
        <v>2835</v>
      </c>
      <c r="J157" s="147"/>
      <c r="K157" s="147">
        <v>0</v>
      </c>
      <c r="L157" s="147">
        <v>0</v>
      </c>
      <c r="M157" s="147">
        <v>0</v>
      </c>
      <c r="N157" s="147" t="s">
        <v>2627</v>
      </c>
      <c r="O157" s="147" t="s">
        <v>2627</v>
      </c>
      <c r="P157" s="145">
        <v>0</v>
      </c>
      <c r="Q157" s="99"/>
    </row>
    <row r="158" spans="1:17" s="100" customFormat="1" ht="12.75">
      <c r="A158" s="97" t="s">
        <v>2843</v>
      </c>
      <c r="B158" s="150" t="s">
        <v>2838</v>
      </c>
      <c r="C158" s="150" t="s">
        <v>2839</v>
      </c>
      <c r="D158" s="150" t="s">
        <v>2840</v>
      </c>
      <c r="E158" s="98" t="s">
        <v>1343</v>
      </c>
      <c r="F158" s="148" t="s">
        <v>187</v>
      </c>
      <c r="G158" s="147" t="s">
        <v>218</v>
      </c>
      <c r="H158" s="147" t="s">
        <v>2494</v>
      </c>
      <c r="I158" s="147" t="s">
        <v>2832</v>
      </c>
      <c r="J158" s="147"/>
      <c r="K158" s="147">
        <v>0</v>
      </c>
      <c r="L158" s="147">
        <v>0</v>
      </c>
      <c r="M158" s="147">
        <v>45</v>
      </c>
      <c r="N158" s="147" t="s">
        <v>2627</v>
      </c>
      <c r="O158" s="147" t="s">
        <v>2627</v>
      </c>
      <c r="P158" s="145">
        <v>0</v>
      </c>
      <c r="Q158" s="99"/>
    </row>
    <row r="159" spans="1:17" s="100" customFormat="1" ht="12.75">
      <c r="A159" s="97" t="s">
        <v>2843</v>
      </c>
      <c r="B159" s="150" t="s">
        <v>2838</v>
      </c>
      <c r="C159" s="150" t="s">
        <v>2839</v>
      </c>
      <c r="D159" s="150" t="s">
        <v>2840</v>
      </c>
      <c r="E159" s="98" t="s">
        <v>1343</v>
      </c>
      <c r="F159" s="148" t="s">
        <v>187</v>
      </c>
      <c r="G159" s="147" t="s">
        <v>218</v>
      </c>
      <c r="H159" s="147" t="s">
        <v>2495</v>
      </c>
      <c r="I159" s="147" t="s">
        <v>2832</v>
      </c>
      <c r="J159" s="147"/>
      <c r="K159" s="147">
        <v>0</v>
      </c>
      <c r="L159" s="147">
        <v>0</v>
      </c>
      <c r="M159" s="147">
        <v>43</v>
      </c>
      <c r="N159" s="147" t="s">
        <v>2627</v>
      </c>
      <c r="O159" s="147" t="s">
        <v>2627</v>
      </c>
      <c r="P159" s="145">
        <v>0</v>
      </c>
      <c r="Q159" s="99"/>
    </row>
    <row r="160" spans="1:17" s="100" customFormat="1" ht="12.75">
      <c r="A160" s="97" t="s">
        <v>2843</v>
      </c>
      <c r="B160" s="150" t="s">
        <v>2838</v>
      </c>
      <c r="C160" s="150" t="s">
        <v>2839</v>
      </c>
      <c r="D160" s="150" t="s">
        <v>2840</v>
      </c>
      <c r="E160" s="98" t="s">
        <v>1343</v>
      </c>
      <c r="F160" s="148" t="s">
        <v>187</v>
      </c>
      <c r="G160" s="147" t="s">
        <v>218</v>
      </c>
      <c r="H160" s="147" t="s">
        <v>2496</v>
      </c>
      <c r="I160" s="147" t="s">
        <v>2835</v>
      </c>
      <c r="J160" s="147"/>
      <c r="K160" s="147">
        <v>0</v>
      </c>
      <c r="L160" s="147">
        <v>0</v>
      </c>
      <c r="M160" s="147">
        <v>0</v>
      </c>
      <c r="N160" s="147" t="s">
        <v>2627</v>
      </c>
      <c r="O160" s="147" t="s">
        <v>2627</v>
      </c>
      <c r="P160" s="145">
        <v>0</v>
      </c>
      <c r="Q160" s="99"/>
    </row>
    <row r="161" spans="1:17" s="100" customFormat="1" ht="12.75">
      <c r="A161" s="97" t="s">
        <v>2843</v>
      </c>
      <c r="B161" s="150" t="s">
        <v>2838</v>
      </c>
      <c r="C161" s="150" t="s">
        <v>2839</v>
      </c>
      <c r="D161" s="150" t="s">
        <v>2840</v>
      </c>
      <c r="E161" s="98" t="s">
        <v>1343</v>
      </c>
      <c r="F161" s="148" t="s">
        <v>187</v>
      </c>
      <c r="G161" s="147" t="s">
        <v>218</v>
      </c>
      <c r="H161" s="147" t="s">
        <v>2497</v>
      </c>
      <c r="I161" s="147" t="s">
        <v>2832</v>
      </c>
      <c r="J161" s="147"/>
      <c r="K161" s="147">
        <v>0</v>
      </c>
      <c r="L161" s="147">
        <v>0</v>
      </c>
      <c r="M161" s="147">
        <v>35</v>
      </c>
      <c r="N161" s="147" t="s">
        <v>2627</v>
      </c>
      <c r="O161" s="147" t="s">
        <v>2627</v>
      </c>
      <c r="P161" s="145">
        <v>0</v>
      </c>
      <c r="Q161" s="99"/>
    </row>
    <row r="162" spans="1:17" s="100" customFormat="1" ht="12.75">
      <c r="A162" s="97" t="s">
        <v>2843</v>
      </c>
      <c r="B162" s="150" t="s">
        <v>2838</v>
      </c>
      <c r="C162" s="150" t="s">
        <v>2839</v>
      </c>
      <c r="D162" s="150" t="s">
        <v>2840</v>
      </c>
      <c r="E162" s="98" t="s">
        <v>1343</v>
      </c>
      <c r="F162" s="148" t="s">
        <v>187</v>
      </c>
      <c r="G162" s="147" t="s">
        <v>218</v>
      </c>
      <c r="H162" s="147" t="s">
        <v>2498</v>
      </c>
      <c r="I162" s="147" t="s">
        <v>2834</v>
      </c>
      <c r="J162" s="147"/>
      <c r="K162" s="147">
        <v>0</v>
      </c>
      <c r="L162" s="147">
        <v>0</v>
      </c>
      <c r="M162" s="147">
        <v>0</v>
      </c>
      <c r="N162" s="147" t="s">
        <v>2627</v>
      </c>
      <c r="O162" s="147" t="s">
        <v>2627</v>
      </c>
      <c r="P162" s="145">
        <v>0</v>
      </c>
      <c r="Q162" s="99"/>
    </row>
    <row r="163" spans="1:17" s="100" customFormat="1" ht="12.75">
      <c r="A163" s="97" t="s">
        <v>2843</v>
      </c>
      <c r="B163" s="150" t="s">
        <v>2838</v>
      </c>
      <c r="C163" s="150" t="s">
        <v>2839</v>
      </c>
      <c r="D163" s="150" t="s">
        <v>2840</v>
      </c>
      <c r="E163" s="98" t="s">
        <v>1343</v>
      </c>
      <c r="F163" s="148" t="s">
        <v>187</v>
      </c>
      <c r="G163" s="147" t="s">
        <v>218</v>
      </c>
      <c r="H163" s="147" t="s">
        <v>2498</v>
      </c>
      <c r="I163" s="147" t="s">
        <v>2834</v>
      </c>
      <c r="J163" s="147"/>
      <c r="K163" s="147">
        <v>0</v>
      </c>
      <c r="L163" s="147">
        <v>0</v>
      </c>
      <c r="M163" s="147">
        <v>0</v>
      </c>
      <c r="N163" s="147" t="s">
        <v>2627</v>
      </c>
      <c r="O163" s="147" t="s">
        <v>2627</v>
      </c>
      <c r="P163" s="145">
        <v>0</v>
      </c>
      <c r="Q163" s="99"/>
    </row>
    <row r="164" spans="1:17" s="100" customFormat="1" ht="12.75">
      <c r="A164" s="97" t="s">
        <v>2843</v>
      </c>
      <c r="B164" s="150" t="s">
        <v>2838</v>
      </c>
      <c r="C164" s="150" t="s">
        <v>2839</v>
      </c>
      <c r="D164" s="150" t="s">
        <v>2840</v>
      </c>
      <c r="E164" s="98" t="s">
        <v>1343</v>
      </c>
      <c r="F164" s="148" t="s">
        <v>187</v>
      </c>
      <c r="G164" s="147" t="s">
        <v>218</v>
      </c>
      <c r="H164" s="147" t="s">
        <v>2499</v>
      </c>
      <c r="I164" s="147" t="s">
        <v>2834</v>
      </c>
      <c r="J164" s="147"/>
      <c r="K164" s="147">
        <v>0</v>
      </c>
      <c r="L164" s="147">
        <v>0</v>
      </c>
      <c r="M164" s="147">
        <v>0</v>
      </c>
      <c r="N164" s="147" t="s">
        <v>2627</v>
      </c>
      <c r="O164" s="147" t="s">
        <v>2627</v>
      </c>
      <c r="P164" s="145">
        <v>0</v>
      </c>
      <c r="Q164" s="99"/>
    </row>
    <row r="165" spans="1:17" s="100" customFormat="1" ht="12.75">
      <c r="A165" s="97" t="s">
        <v>2843</v>
      </c>
      <c r="B165" s="150" t="s">
        <v>2838</v>
      </c>
      <c r="C165" s="150" t="s">
        <v>2839</v>
      </c>
      <c r="D165" s="150" t="s">
        <v>2840</v>
      </c>
      <c r="E165" s="98" t="s">
        <v>1343</v>
      </c>
      <c r="F165" s="148" t="s">
        <v>187</v>
      </c>
      <c r="G165" s="147" t="s">
        <v>218</v>
      </c>
      <c r="H165" s="147" t="s">
        <v>2499</v>
      </c>
      <c r="I165" s="147" t="s">
        <v>2834</v>
      </c>
      <c r="J165" s="147"/>
      <c r="K165" s="147">
        <v>0</v>
      </c>
      <c r="L165" s="147">
        <v>0</v>
      </c>
      <c r="M165" s="147">
        <v>0</v>
      </c>
      <c r="N165" s="147" t="s">
        <v>2627</v>
      </c>
      <c r="O165" s="147" t="s">
        <v>2627</v>
      </c>
      <c r="P165" s="145">
        <v>0</v>
      </c>
      <c r="Q165" s="99"/>
    </row>
    <row r="166" spans="1:17" s="100" customFormat="1" ht="12.75">
      <c r="A166" s="97" t="s">
        <v>2843</v>
      </c>
      <c r="B166" s="150" t="s">
        <v>2838</v>
      </c>
      <c r="C166" s="150" t="s">
        <v>2839</v>
      </c>
      <c r="D166" s="150" t="s">
        <v>2840</v>
      </c>
      <c r="E166" s="98" t="s">
        <v>1343</v>
      </c>
      <c r="F166" s="148" t="s">
        <v>187</v>
      </c>
      <c r="G166" s="147" t="s">
        <v>218</v>
      </c>
      <c r="H166" s="147" t="s">
        <v>2500</v>
      </c>
      <c r="I166" s="147" t="s">
        <v>2834</v>
      </c>
      <c r="J166" s="147"/>
      <c r="K166" s="147">
        <v>0</v>
      </c>
      <c r="L166" s="147">
        <v>0</v>
      </c>
      <c r="M166" s="147">
        <v>0</v>
      </c>
      <c r="N166" s="147" t="s">
        <v>2627</v>
      </c>
      <c r="O166" s="147" t="s">
        <v>2627</v>
      </c>
      <c r="P166" s="145">
        <v>0</v>
      </c>
      <c r="Q166" s="99"/>
    </row>
    <row r="167" spans="1:17" s="100" customFormat="1" ht="12.75">
      <c r="A167" s="97" t="s">
        <v>2843</v>
      </c>
      <c r="B167" s="150" t="s">
        <v>2838</v>
      </c>
      <c r="C167" s="150" t="s">
        <v>2839</v>
      </c>
      <c r="D167" s="150" t="s">
        <v>2840</v>
      </c>
      <c r="E167" s="98" t="s">
        <v>1343</v>
      </c>
      <c r="F167" s="148" t="s">
        <v>187</v>
      </c>
      <c r="G167" s="147" t="s">
        <v>218</v>
      </c>
      <c r="H167" s="147" t="s">
        <v>2500</v>
      </c>
      <c r="I167" s="147" t="s">
        <v>2834</v>
      </c>
      <c r="J167" s="147"/>
      <c r="K167" s="147">
        <v>0</v>
      </c>
      <c r="L167" s="147">
        <v>0</v>
      </c>
      <c r="M167" s="147">
        <v>0</v>
      </c>
      <c r="N167" s="147" t="s">
        <v>2627</v>
      </c>
      <c r="O167" s="147" t="s">
        <v>2627</v>
      </c>
      <c r="P167" s="145">
        <v>0</v>
      </c>
      <c r="Q167" s="99"/>
    </row>
    <row r="168" spans="1:17" s="100" customFormat="1" ht="12.75">
      <c r="A168" s="97" t="s">
        <v>2843</v>
      </c>
      <c r="B168" s="150" t="s">
        <v>2838</v>
      </c>
      <c r="C168" s="150" t="s">
        <v>2839</v>
      </c>
      <c r="D168" s="150" t="s">
        <v>2840</v>
      </c>
      <c r="E168" s="98" t="s">
        <v>1343</v>
      </c>
      <c r="F168" s="148" t="s">
        <v>187</v>
      </c>
      <c r="G168" s="147" t="s">
        <v>218</v>
      </c>
      <c r="H168" s="147" t="s">
        <v>2501</v>
      </c>
      <c r="I168" s="147" t="s">
        <v>2835</v>
      </c>
      <c r="J168" s="147"/>
      <c r="K168" s="147">
        <v>0</v>
      </c>
      <c r="L168" s="147">
        <v>0</v>
      </c>
      <c r="M168" s="147">
        <v>0</v>
      </c>
      <c r="N168" s="147" t="s">
        <v>2627</v>
      </c>
      <c r="O168" s="147" t="s">
        <v>2627</v>
      </c>
      <c r="P168" s="145">
        <v>0</v>
      </c>
      <c r="Q168" s="99"/>
    </row>
    <row r="169" spans="1:17" s="100" customFormat="1" ht="12.75">
      <c r="A169" s="97" t="s">
        <v>2843</v>
      </c>
      <c r="B169" s="150" t="s">
        <v>2838</v>
      </c>
      <c r="C169" s="150" t="s">
        <v>2839</v>
      </c>
      <c r="D169" s="150" t="s">
        <v>2840</v>
      </c>
      <c r="E169" s="98" t="s">
        <v>1343</v>
      </c>
      <c r="F169" s="148" t="s">
        <v>187</v>
      </c>
      <c r="G169" s="147" t="s">
        <v>218</v>
      </c>
      <c r="H169" s="147" t="s">
        <v>2502</v>
      </c>
      <c r="I169" s="147" t="s">
        <v>2832</v>
      </c>
      <c r="J169" s="147"/>
      <c r="K169" s="147">
        <v>0</v>
      </c>
      <c r="L169" s="147">
        <v>0</v>
      </c>
      <c r="M169" s="147">
        <v>12</v>
      </c>
      <c r="N169" s="147" t="s">
        <v>2627</v>
      </c>
      <c r="O169" s="147" t="s">
        <v>2627</v>
      </c>
      <c r="P169" s="145">
        <v>0</v>
      </c>
      <c r="Q169" s="99"/>
    </row>
    <row r="170" spans="1:17" s="100" customFormat="1" ht="12.75">
      <c r="A170" s="97" t="s">
        <v>2843</v>
      </c>
      <c r="B170" s="150" t="s">
        <v>2838</v>
      </c>
      <c r="C170" s="150" t="s">
        <v>2839</v>
      </c>
      <c r="D170" s="150" t="s">
        <v>2840</v>
      </c>
      <c r="E170" s="98" t="s">
        <v>1343</v>
      </c>
      <c r="F170" s="148" t="s">
        <v>187</v>
      </c>
      <c r="G170" s="147" t="s">
        <v>218</v>
      </c>
      <c r="H170" s="147" t="s">
        <v>2503</v>
      </c>
      <c r="I170" s="147" t="s">
        <v>2834</v>
      </c>
      <c r="J170" s="147"/>
      <c r="K170" s="147">
        <v>0</v>
      </c>
      <c r="L170" s="147">
        <v>0</v>
      </c>
      <c r="M170" s="147">
        <v>0</v>
      </c>
      <c r="N170" s="147" t="s">
        <v>2627</v>
      </c>
      <c r="O170" s="147" t="s">
        <v>2627</v>
      </c>
      <c r="P170" s="145">
        <v>0</v>
      </c>
      <c r="Q170" s="99"/>
    </row>
    <row r="171" spans="1:17" s="100" customFormat="1" ht="12.75">
      <c r="A171" s="97" t="s">
        <v>2843</v>
      </c>
      <c r="B171" s="150" t="s">
        <v>2838</v>
      </c>
      <c r="C171" s="150" t="s">
        <v>2839</v>
      </c>
      <c r="D171" s="150" t="s">
        <v>2840</v>
      </c>
      <c r="E171" s="98" t="s">
        <v>1343</v>
      </c>
      <c r="F171" s="148" t="s">
        <v>187</v>
      </c>
      <c r="G171" s="147" t="s">
        <v>218</v>
      </c>
      <c r="H171" s="147" t="s">
        <v>2503</v>
      </c>
      <c r="I171" s="147" t="s">
        <v>2834</v>
      </c>
      <c r="J171" s="147"/>
      <c r="K171" s="147">
        <v>0</v>
      </c>
      <c r="L171" s="147">
        <v>0</v>
      </c>
      <c r="M171" s="147">
        <v>0</v>
      </c>
      <c r="N171" s="147" t="s">
        <v>2627</v>
      </c>
      <c r="O171" s="147" t="s">
        <v>2627</v>
      </c>
      <c r="P171" s="145">
        <v>0</v>
      </c>
      <c r="Q171" s="99"/>
    </row>
    <row r="172" spans="1:17" s="100" customFormat="1" ht="12.75">
      <c r="A172" s="97" t="s">
        <v>2843</v>
      </c>
      <c r="B172" s="150" t="s">
        <v>2838</v>
      </c>
      <c r="C172" s="150" t="s">
        <v>2839</v>
      </c>
      <c r="D172" s="150" t="s">
        <v>2840</v>
      </c>
      <c r="E172" s="98" t="s">
        <v>1343</v>
      </c>
      <c r="F172" s="148" t="s">
        <v>187</v>
      </c>
      <c r="G172" s="147" t="s">
        <v>218</v>
      </c>
      <c r="H172" s="147" t="s">
        <v>2504</v>
      </c>
      <c r="I172" s="147" t="s">
        <v>2835</v>
      </c>
      <c r="J172" s="147"/>
      <c r="K172" s="147">
        <v>0</v>
      </c>
      <c r="L172" s="147">
        <v>0</v>
      </c>
      <c r="M172" s="147">
        <v>0</v>
      </c>
      <c r="N172" s="147" t="s">
        <v>2627</v>
      </c>
      <c r="O172" s="147" t="s">
        <v>2627</v>
      </c>
      <c r="P172" s="145">
        <v>0</v>
      </c>
      <c r="Q172" s="99"/>
    </row>
    <row r="173" spans="1:17" s="100" customFormat="1" ht="12.75">
      <c r="A173" s="97" t="s">
        <v>2843</v>
      </c>
      <c r="B173" s="150" t="s">
        <v>2838</v>
      </c>
      <c r="C173" s="150" t="s">
        <v>2839</v>
      </c>
      <c r="D173" s="150" t="s">
        <v>2840</v>
      </c>
      <c r="E173" s="98" t="s">
        <v>1343</v>
      </c>
      <c r="F173" s="148" t="s">
        <v>187</v>
      </c>
      <c r="G173" s="147" t="s">
        <v>218</v>
      </c>
      <c r="H173" s="147" t="s">
        <v>2504</v>
      </c>
      <c r="I173" s="147" t="s">
        <v>2835</v>
      </c>
      <c r="J173" s="147"/>
      <c r="K173" s="147">
        <v>0</v>
      </c>
      <c r="L173" s="147">
        <v>0</v>
      </c>
      <c r="M173" s="147">
        <v>0</v>
      </c>
      <c r="N173" s="147" t="s">
        <v>2627</v>
      </c>
      <c r="O173" s="147" t="s">
        <v>2627</v>
      </c>
      <c r="P173" s="145">
        <v>0</v>
      </c>
      <c r="Q173" s="99"/>
    </row>
    <row r="174" spans="1:17" s="100" customFormat="1" ht="12.75">
      <c r="A174" s="97" t="s">
        <v>2843</v>
      </c>
      <c r="B174" s="150" t="s">
        <v>2838</v>
      </c>
      <c r="C174" s="150" t="s">
        <v>2839</v>
      </c>
      <c r="D174" s="150" t="s">
        <v>2840</v>
      </c>
      <c r="E174" s="98" t="s">
        <v>1343</v>
      </c>
      <c r="F174" s="148" t="s">
        <v>187</v>
      </c>
      <c r="G174" s="147" t="s">
        <v>218</v>
      </c>
      <c r="H174" s="147" t="s">
        <v>2505</v>
      </c>
      <c r="I174" s="147" t="s">
        <v>2835</v>
      </c>
      <c r="J174" s="147"/>
      <c r="K174" s="147">
        <v>0</v>
      </c>
      <c r="L174" s="147">
        <v>0</v>
      </c>
      <c r="M174" s="147">
        <v>0</v>
      </c>
      <c r="N174" s="147" t="s">
        <v>2627</v>
      </c>
      <c r="O174" s="147" t="s">
        <v>2627</v>
      </c>
      <c r="P174" s="145">
        <v>0</v>
      </c>
      <c r="Q174" s="99"/>
    </row>
    <row r="175" spans="1:17" s="100" customFormat="1" ht="12.75">
      <c r="A175" s="97" t="s">
        <v>2843</v>
      </c>
      <c r="B175" s="150" t="s">
        <v>2838</v>
      </c>
      <c r="C175" s="150" t="s">
        <v>2839</v>
      </c>
      <c r="D175" s="150" t="s">
        <v>2840</v>
      </c>
      <c r="E175" s="98" t="s">
        <v>1343</v>
      </c>
      <c r="F175" s="148" t="s">
        <v>187</v>
      </c>
      <c r="G175" s="147" t="s">
        <v>218</v>
      </c>
      <c r="H175" s="147" t="s">
        <v>2506</v>
      </c>
      <c r="I175" s="147" t="s">
        <v>2834</v>
      </c>
      <c r="J175" s="147"/>
      <c r="K175" s="147">
        <v>0</v>
      </c>
      <c r="L175" s="147">
        <v>0</v>
      </c>
      <c r="M175" s="147">
        <v>0</v>
      </c>
      <c r="N175" s="147" t="s">
        <v>2627</v>
      </c>
      <c r="O175" s="147" t="s">
        <v>2627</v>
      </c>
      <c r="P175" s="145">
        <v>0</v>
      </c>
      <c r="Q175" s="99"/>
    </row>
    <row r="176" spans="1:17" s="100" customFormat="1" ht="12.75">
      <c r="A176" s="97" t="s">
        <v>2843</v>
      </c>
      <c r="B176" s="150" t="s">
        <v>2838</v>
      </c>
      <c r="C176" s="150" t="s">
        <v>2839</v>
      </c>
      <c r="D176" s="150" t="s">
        <v>2840</v>
      </c>
      <c r="E176" s="98" t="s">
        <v>1343</v>
      </c>
      <c r="F176" s="148" t="s">
        <v>187</v>
      </c>
      <c r="G176" s="147" t="s">
        <v>218</v>
      </c>
      <c r="H176" s="147" t="s">
        <v>2506</v>
      </c>
      <c r="I176" s="147" t="s">
        <v>2834</v>
      </c>
      <c r="J176" s="147"/>
      <c r="K176" s="147">
        <v>0</v>
      </c>
      <c r="L176" s="147">
        <v>0</v>
      </c>
      <c r="M176" s="147">
        <v>0</v>
      </c>
      <c r="N176" s="147" t="s">
        <v>2627</v>
      </c>
      <c r="O176" s="147" t="s">
        <v>2627</v>
      </c>
      <c r="P176" s="145">
        <v>0</v>
      </c>
      <c r="Q176" s="99"/>
    </row>
    <row r="177" spans="1:17" s="100" customFormat="1" ht="12.75">
      <c r="A177" s="97" t="s">
        <v>2843</v>
      </c>
      <c r="B177" s="150" t="s">
        <v>2838</v>
      </c>
      <c r="C177" s="150" t="s">
        <v>2839</v>
      </c>
      <c r="D177" s="150" t="s">
        <v>2840</v>
      </c>
      <c r="E177" s="98" t="s">
        <v>1343</v>
      </c>
      <c r="F177" s="148" t="s">
        <v>187</v>
      </c>
      <c r="G177" s="147" t="s">
        <v>218</v>
      </c>
      <c r="H177" s="147" t="s">
        <v>2507</v>
      </c>
      <c r="I177" s="147" t="s">
        <v>2832</v>
      </c>
      <c r="J177" s="147"/>
      <c r="K177" s="147">
        <v>0</v>
      </c>
      <c r="L177" s="147">
        <v>0</v>
      </c>
      <c r="M177" s="147">
        <v>74</v>
      </c>
      <c r="N177" s="147" t="s">
        <v>2627</v>
      </c>
      <c r="O177" s="147" t="s">
        <v>2627</v>
      </c>
      <c r="P177" s="145">
        <v>0</v>
      </c>
      <c r="Q177" s="99"/>
    </row>
    <row r="178" spans="1:17" s="100" customFormat="1" ht="12.75">
      <c r="A178" s="97" t="s">
        <v>2843</v>
      </c>
      <c r="B178" s="150" t="s">
        <v>2838</v>
      </c>
      <c r="C178" s="150" t="s">
        <v>2839</v>
      </c>
      <c r="D178" s="150" t="s">
        <v>2840</v>
      </c>
      <c r="E178" s="98" t="s">
        <v>1343</v>
      </c>
      <c r="F178" s="148" t="s">
        <v>187</v>
      </c>
      <c r="G178" s="147" t="s">
        <v>218</v>
      </c>
      <c r="H178" s="147" t="s">
        <v>2508</v>
      </c>
      <c r="I178" s="147" t="s">
        <v>2829</v>
      </c>
      <c r="J178" s="147" t="s">
        <v>1151</v>
      </c>
      <c r="K178" s="147">
        <v>0</v>
      </c>
      <c r="L178" s="147">
        <v>0</v>
      </c>
      <c r="M178" s="147">
        <v>72</v>
      </c>
      <c r="N178" s="147" t="s">
        <v>2751</v>
      </c>
      <c r="O178" s="147" t="s">
        <v>2752</v>
      </c>
      <c r="P178" s="145">
        <v>247</v>
      </c>
      <c r="Q178" s="99"/>
    </row>
    <row r="179" spans="1:17" s="100" customFormat="1" ht="12.75">
      <c r="A179" s="97" t="s">
        <v>2843</v>
      </c>
      <c r="B179" s="153" t="s">
        <v>2838</v>
      </c>
      <c r="C179" s="153" t="s">
        <v>2841</v>
      </c>
      <c r="D179" s="153" t="s">
        <v>2842</v>
      </c>
      <c r="E179" s="98" t="s">
        <v>1343</v>
      </c>
      <c r="F179" s="151" t="s">
        <v>187</v>
      </c>
      <c r="G179" s="152" t="s">
        <v>218</v>
      </c>
      <c r="H179" s="152" t="s">
        <v>2509</v>
      </c>
      <c r="I179" s="152" t="s">
        <v>2827</v>
      </c>
      <c r="J179" s="152"/>
      <c r="K179" s="152">
        <v>0</v>
      </c>
      <c r="L179" s="152">
        <v>1</v>
      </c>
      <c r="M179" s="152">
        <v>82</v>
      </c>
      <c r="N179" s="152" t="s">
        <v>2627</v>
      </c>
      <c r="O179" s="152" t="s">
        <v>2627</v>
      </c>
      <c r="P179" s="145">
        <v>0</v>
      </c>
      <c r="Q179" s="99"/>
    </row>
    <row r="180" spans="1:17" s="100" customFormat="1" ht="12.75">
      <c r="A180" s="97" t="s">
        <v>2843</v>
      </c>
      <c r="B180" s="150" t="s">
        <v>2838</v>
      </c>
      <c r="C180" s="150" t="s">
        <v>2839</v>
      </c>
      <c r="D180" s="150" t="s">
        <v>2840</v>
      </c>
      <c r="E180" s="98" t="s">
        <v>1343</v>
      </c>
      <c r="F180" s="148" t="s">
        <v>187</v>
      </c>
      <c r="G180" s="147" t="s">
        <v>218</v>
      </c>
      <c r="H180" s="147" t="s">
        <v>2510</v>
      </c>
      <c r="I180" s="147" t="s">
        <v>2836</v>
      </c>
      <c r="J180" s="147"/>
      <c r="K180" s="147">
        <v>0</v>
      </c>
      <c r="L180" s="147">
        <v>0</v>
      </c>
      <c r="M180" s="147">
        <v>1</v>
      </c>
      <c r="N180" s="147" t="s">
        <v>2627</v>
      </c>
      <c r="O180" s="147" t="s">
        <v>2627</v>
      </c>
      <c r="P180" s="145">
        <v>0</v>
      </c>
      <c r="Q180" s="99"/>
    </row>
    <row r="181" spans="1:17" s="100" customFormat="1" ht="12.75">
      <c r="A181" s="97" t="s">
        <v>2843</v>
      </c>
      <c r="B181" s="150" t="s">
        <v>2838</v>
      </c>
      <c r="C181" s="150" t="s">
        <v>2839</v>
      </c>
      <c r="D181" s="150" t="s">
        <v>2840</v>
      </c>
      <c r="E181" s="98" t="s">
        <v>1343</v>
      </c>
      <c r="F181" s="148" t="s">
        <v>187</v>
      </c>
      <c r="G181" s="147" t="s">
        <v>218</v>
      </c>
      <c r="H181" s="147" t="s">
        <v>2511</v>
      </c>
      <c r="I181" s="147" t="s">
        <v>2829</v>
      </c>
      <c r="J181" s="147" t="s">
        <v>1151</v>
      </c>
      <c r="K181" s="147">
        <v>0</v>
      </c>
      <c r="L181" s="147">
        <v>19</v>
      </c>
      <c r="M181" s="147">
        <v>42</v>
      </c>
      <c r="N181" s="147" t="s">
        <v>2753</v>
      </c>
      <c r="O181" s="147" t="s">
        <v>2754</v>
      </c>
      <c r="P181" s="145">
        <v>6681.999999999999</v>
      </c>
      <c r="Q181" s="99"/>
    </row>
    <row r="182" spans="1:17" s="100" customFormat="1" ht="12.75">
      <c r="A182" s="97" t="s">
        <v>2843</v>
      </c>
      <c r="B182" s="150" t="s">
        <v>2838</v>
      </c>
      <c r="C182" s="150" t="s">
        <v>2839</v>
      </c>
      <c r="D182" s="150" t="s">
        <v>2840</v>
      </c>
      <c r="E182" s="98" t="s">
        <v>1343</v>
      </c>
      <c r="F182" s="148" t="s">
        <v>187</v>
      </c>
      <c r="G182" s="147" t="s">
        <v>218</v>
      </c>
      <c r="H182" s="147" t="s">
        <v>2512</v>
      </c>
      <c r="I182" s="147" t="s">
        <v>2829</v>
      </c>
      <c r="J182" s="147" t="s">
        <v>1151</v>
      </c>
      <c r="K182" s="147">
        <v>0</v>
      </c>
      <c r="L182" s="147">
        <v>1</v>
      </c>
      <c r="M182" s="147">
        <v>21</v>
      </c>
      <c r="N182" s="147" t="s">
        <v>2755</v>
      </c>
      <c r="O182" s="147" t="s">
        <v>2756</v>
      </c>
      <c r="P182" s="145">
        <v>416</v>
      </c>
      <c r="Q182" s="99"/>
    </row>
    <row r="183" spans="1:17" s="100" customFormat="1" ht="12.75">
      <c r="A183" s="97" t="s">
        <v>2843</v>
      </c>
      <c r="B183" s="150" t="s">
        <v>2838</v>
      </c>
      <c r="C183" s="150" t="s">
        <v>2839</v>
      </c>
      <c r="D183" s="150" t="s">
        <v>2840</v>
      </c>
      <c r="E183" s="98" t="s">
        <v>1343</v>
      </c>
      <c r="F183" s="148" t="s">
        <v>187</v>
      </c>
      <c r="G183" s="147" t="s">
        <v>218</v>
      </c>
      <c r="H183" s="147" t="s">
        <v>2513</v>
      </c>
      <c r="I183" s="147" t="s">
        <v>2829</v>
      </c>
      <c r="J183" s="147" t="s">
        <v>1151</v>
      </c>
      <c r="K183" s="147">
        <v>0</v>
      </c>
      <c r="L183" s="147">
        <v>1</v>
      </c>
      <c r="M183" s="147">
        <v>34</v>
      </c>
      <c r="N183" s="147" t="s">
        <v>2757</v>
      </c>
      <c r="O183" s="147" t="s">
        <v>2758</v>
      </c>
      <c r="P183" s="145">
        <v>461.5</v>
      </c>
      <c r="Q183" s="99"/>
    </row>
    <row r="184" spans="1:17" s="100" customFormat="1" ht="12.75">
      <c r="A184" s="97" t="s">
        <v>2843</v>
      </c>
      <c r="B184" s="150" t="s">
        <v>2838</v>
      </c>
      <c r="C184" s="150" t="s">
        <v>2839</v>
      </c>
      <c r="D184" s="150" t="s">
        <v>2840</v>
      </c>
      <c r="E184" s="98" t="s">
        <v>1343</v>
      </c>
      <c r="F184" s="148" t="s">
        <v>187</v>
      </c>
      <c r="G184" s="147" t="s">
        <v>218</v>
      </c>
      <c r="H184" s="147" t="s">
        <v>2514</v>
      </c>
      <c r="I184" s="147" t="s">
        <v>2829</v>
      </c>
      <c r="J184" s="147" t="s">
        <v>1151</v>
      </c>
      <c r="K184" s="147">
        <v>0</v>
      </c>
      <c r="L184" s="147">
        <v>1</v>
      </c>
      <c r="M184" s="147">
        <v>42</v>
      </c>
      <c r="N184" s="147" t="s">
        <v>2759</v>
      </c>
      <c r="O184" s="147" t="s">
        <v>2760</v>
      </c>
      <c r="P184" s="145">
        <v>489.12499999999994</v>
      </c>
      <c r="Q184" s="99"/>
    </row>
    <row r="185" spans="1:17" s="100" customFormat="1" ht="12.75">
      <c r="A185" s="97" t="s">
        <v>2843</v>
      </c>
      <c r="B185" s="150" t="s">
        <v>2838</v>
      </c>
      <c r="C185" s="150" t="s">
        <v>2839</v>
      </c>
      <c r="D185" s="150" t="s">
        <v>2840</v>
      </c>
      <c r="E185" s="98" t="s">
        <v>1343</v>
      </c>
      <c r="F185" s="148" t="s">
        <v>187</v>
      </c>
      <c r="G185" s="147" t="s">
        <v>218</v>
      </c>
      <c r="H185" s="147" t="s">
        <v>2515</v>
      </c>
      <c r="I185" s="147" t="s">
        <v>2829</v>
      </c>
      <c r="J185" s="147" t="s">
        <v>1151</v>
      </c>
      <c r="K185" s="147">
        <v>0</v>
      </c>
      <c r="L185" s="147">
        <v>1</v>
      </c>
      <c r="M185" s="147">
        <v>45</v>
      </c>
      <c r="N185" s="147" t="s">
        <v>2761</v>
      </c>
      <c r="O185" s="147" t="s">
        <v>2762</v>
      </c>
      <c r="P185" s="145">
        <v>498.87499999999994</v>
      </c>
      <c r="Q185" s="99"/>
    </row>
    <row r="186" spans="1:17" s="100" customFormat="1" ht="12.75">
      <c r="A186" s="97" t="s">
        <v>2843</v>
      </c>
      <c r="B186" s="150" t="s">
        <v>2838</v>
      </c>
      <c r="C186" s="150" t="s">
        <v>2839</v>
      </c>
      <c r="D186" s="150" t="s">
        <v>2840</v>
      </c>
      <c r="E186" s="98" t="s">
        <v>1343</v>
      </c>
      <c r="F186" s="148" t="s">
        <v>187</v>
      </c>
      <c r="G186" s="147" t="s">
        <v>218</v>
      </c>
      <c r="H186" s="147" t="s">
        <v>2516</v>
      </c>
      <c r="I186" s="147" t="s">
        <v>2829</v>
      </c>
      <c r="J186" s="147" t="s">
        <v>1151</v>
      </c>
      <c r="K186" s="147">
        <v>0</v>
      </c>
      <c r="L186" s="147">
        <v>24</v>
      </c>
      <c r="M186" s="147">
        <v>77</v>
      </c>
      <c r="N186" s="147" t="s">
        <v>2763</v>
      </c>
      <c r="O186" s="147" t="s">
        <v>2764</v>
      </c>
      <c r="P186" s="145">
        <v>8523.125</v>
      </c>
      <c r="Q186" s="99"/>
    </row>
    <row r="187" spans="1:17" s="100" customFormat="1" ht="12.75">
      <c r="A187" s="97" t="s">
        <v>2843</v>
      </c>
      <c r="B187" s="150" t="s">
        <v>2838</v>
      </c>
      <c r="C187" s="150" t="s">
        <v>2839</v>
      </c>
      <c r="D187" s="150" t="s">
        <v>2840</v>
      </c>
      <c r="E187" s="98" t="s">
        <v>1343</v>
      </c>
      <c r="F187" s="148" t="s">
        <v>187</v>
      </c>
      <c r="G187" s="147" t="s">
        <v>218</v>
      </c>
      <c r="H187" s="147" t="s">
        <v>2517</v>
      </c>
      <c r="I187" s="147" t="s">
        <v>2829</v>
      </c>
      <c r="J187" s="147" t="s">
        <v>1151</v>
      </c>
      <c r="K187" s="147">
        <v>0</v>
      </c>
      <c r="L187" s="147">
        <v>6</v>
      </c>
      <c r="M187" s="147">
        <v>41</v>
      </c>
      <c r="N187" s="147" t="s">
        <v>2765</v>
      </c>
      <c r="O187" s="147" t="s">
        <v>2766</v>
      </c>
      <c r="P187" s="145">
        <v>2205.125</v>
      </c>
      <c r="Q187" s="99"/>
    </row>
    <row r="188" spans="1:17" s="100" customFormat="1" ht="12.75">
      <c r="A188" s="97" t="s">
        <v>2843</v>
      </c>
      <c r="B188" s="150" t="s">
        <v>2838</v>
      </c>
      <c r="C188" s="150" t="s">
        <v>2839</v>
      </c>
      <c r="D188" s="150" t="s">
        <v>2840</v>
      </c>
      <c r="E188" s="98" t="s">
        <v>1343</v>
      </c>
      <c r="F188" s="148" t="s">
        <v>187</v>
      </c>
      <c r="G188" s="147" t="s">
        <v>218</v>
      </c>
      <c r="H188" s="147" t="s">
        <v>2518</v>
      </c>
      <c r="I188" s="147" t="s">
        <v>2833</v>
      </c>
      <c r="J188" s="147" t="s">
        <v>199</v>
      </c>
      <c r="K188" s="147">
        <v>0</v>
      </c>
      <c r="L188" s="147">
        <v>0</v>
      </c>
      <c r="M188" s="147">
        <v>13</v>
      </c>
      <c r="N188" s="147" t="s">
        <v>2687</v>
      </c>
      <c r="O188" s="147" t="s">
        <v>2565</v>
      </c>
      <c r="P188" s="145">
        <v>40.625</v>
      </c>
      <c r="Q188" s="99"/>
    </row>
    <row r="189" spans="1:17" s="100" customFormat="1" ht="12.75">
      <c r="A189" s="97" t="s">
        <v>2843</v>
      </c>
      <c r="B189" s="150" t="s">
        <v>2838</v>
      </c>
      <c r="C189" s="150" t="s">
        <v>2839</v>
      </c>
      <c r="D189" s="150" t="s">
        <v>2840</v>
      </c>
      <c r="E189" s="98" t="s">
        <v>1343</v>
      </c>
      <c r="F189" s="148" t="s">
        <v>187</v>
      </c>
      <c r="G189" s="147" t="s">
        <v>218</v>
      </c>
      <c r="H189" s="147" t="s">
        <v>2519</v>
      </c>
      <c r="I189" s="147" t="s">
        <v>2833</v>
      </c>
      <c r="J189" s="147" t="s">
        <v>199</v>
      </c>
      <c r="K189" s="147">
        <v>0</v>
      </c>
      <c r="L189" s="147">
        <v>0</v>
      </c>
      <c r="M189" s="147">
        <v>7</v>
      </c>
      <c r="N189" s="147" t="s">
        <v>2767</v>
      </c>
      <c r="O189" s="147" t="s">
        <v>2612</v>
      </c>
      <c r="P189" s="145">
        <v>21.125000000000004</v>
      </c>
      <c r="Q189" s="99"/>
    </row>
    <row r="190" spans="1:17" s="100" customFormat="1" ht="12.75">
      <c r="A190" s="97" t="s">
        <v>2843</v>
      </c>
      <c r="B190" s="150" t="s">
        <v>2838</v>
      </c>
      <c r="C190" s="150" t="s">
        <v>2839</v>
      </c>
      <c r="D190" s="150" t="s">
        <v>2840</v>
      </c>
      <c r="E190" s="98" t="s">
        <v>1343</v>
      </c>
      <c r="F190" s="148" t="s">
        <v>187</v>
      </c>
      <c r="G190" s="147" t="s">
        <v>218</v>
      </c>
      <c r="H190" s="147" t="s">
        <v>2520</v>
      </c>
      <c r="I190" s="147" t="s">
        <v>2830</v>
      </c>
      <c r="J190" s="147" t="s">
        <v>1151</v>
      </c>
      <c r="K190" s="147">
        <v>0</v>
      </c>
      <c r="L190" s="147">
        <v>2</v>
      </c>
      <c r="M190" s="147">
        <v>25</v>
      </c>
      <c r="N190" s="147" t="s">
        <v>2768</v>
      </c>
      <c r="O190" s="147" t="s">
        <v>2769</v>
      </c>
      <c r="P190" s="145">
        <v>671.125</v>
      </c>
      <c r="Q190" s="99"/>
    </row>
    <row r="191" spans="1:17" s="100" customFormat="1" ht="12.75">
      <c r="A191" s="97" t="s">
        <v>2843</v>
      </c>
      <c r="B191" s="150" t="s">
        <v>2838</v>
      </c>
      <c r="C191" s="150" t="s">
        <v>2839</v>
      </c>
      <c r="D191" s="150" t="s">
        <v>2840</v>
      </c>
      <c r="E191" s="98" t="s">
        <v>1343</v>
      </c>
      <c r="F191" s="148" t="s">
        <v>187</v>
      </c>
      <c r="G191" s="147" t="s">
        <v>218</v>
      </c>
      <c r="H191" s="147" t="s">
        <v>2521</v>
      </c>
      <c r="I191" s="147" t="s">
        <v>2829</v>
      </c>
      <c r="J191" s="147" t="s">
        <v>1151</v>
      </c>
      <c r="K191" s="147">
        <v>0</v>
      </c>
      <c r="L191" s="147">
        <v>11</v>
      </c>
      <c r="M191" s="147">
        <v>73</v>
      </c>
      <c r="N191" s="147" t="s">
        <v>2770</v>
      </c>
      <c r="O191" s="147" t="s">
        <v>2771</v>
      </c>
      <c r="P191" s="145">
        <v>4036.5</v>
      </c>
      <c r="Q191" s="99"/>
    </row>
    <row r="192" spans="1:17" s="100" customFormat="1" ht="12.75">
      <c r="A192" s="97" t="s">
        <v>2843</v>
      </c>
      <c r="B192" s="150" t="s">
        <v>2838</v>
      </c>
      <c r="C192" s="150" t="s">
        <v>2839</v>
      </c>
      <c r="D192" s="150" t="s">
        <v>2840</v>
      </c>
      <c r="E192" s="98" t="s">
        <v>1343</v>
      </c>
      <c r="F192" s="148" t="s">
        <v>187</v>
      </c>
      <c r="G192" s="147" t="s">
        <v>2522</v>
      </c>
      <c r="H192" s="147" t="s">
        <v>2523</v>
      </c>
      <c r="I192" s="147" t="s">
        <v>2832</v>
      </c>
      <c r="J192" s="147"/>
      <c r="K192" s="147">
        <v>0</v>
      </c>
      <c r="L192" s="147">
        <v>0</v>
      </c>
      <c r="M192" s="147">
        <v>15</v>
      </c>
      <c r="N192" s="147" t="s">
        <v>2627</v>
      </c>
      <c r="O192" s="147" t="s">
        <v>2627</v>
      </c>
      <c r="P192" s="145">
        <v>0</v>
      </c>
      <c r="Q192" s="99"/>
    </row>
    <row r="193" spans="1:17" s="100" customFormat="1" ht="12.75">
      <c r="A193" s="97" t="s">
        <v>2843</v>
      </c>
      <c r="B193" s="150" t="s">
        <v>2838</v>
      </c>
      <c r="C193" s="150" t="s">
        <v>2839</v>
      </c>
      <c r="D193" s="150" t="s">
        <v>2840</v>
      </c>
      <c r="E193" s="98" t="s">
        <v>1343</v>
      </c>
      <c r="F193" s="148" t="s">
        <v>187</v>
      </c>
      <c r="G193" s="147" t="s">
        <v>2522</v>
      </c>
      <c r="H193" s="147" t="s">
        <v>2524</v>
      </c>
      <c r="I193" s="147" t="s">
        <v>2829</v>
      </c>
      <c r="J193" s="147" t="s">
        <v>199</v>
      </c>
      <c r="K193" s="147">
        <v>0</v>
      </c>
      <c r="L193" s="147">
        <v>1</v>
      </c>
      <c r="M193" s="147">
        <v>15</v>
      </c>
      <c r="N193" s="147" t="s">
        <v>2772</v>
      </c>
      <c r="O193" s="147" t="s">
        <v>2773</v>
      </c>
      <c r="P193" s="145">
        <v>342.875</v>
      </c>
      <c r="Q193" s="99"/>
    </row>
    <row r="194" spans="1:17" s="100" customFormat="1" ht="12.75">
      <c r="A194" s="97" t="s">
        <v>2843</v>
      </c>
      <c r="B194" s="150" t="s">
        <v>2838</v>
      </c>
      <c r="C194" s="150" t="s">
        <v>2839</v>
      </c>
      <c r="D194" s="150" t="s">
        <v>2840</v>
      </c>
      <c r="E194" s="98" t="s">
        <v>1343</v>
      </c>
      <c r="F194" s="148" t="s">
        <v>187</v>
      </c>
      <c r="G194" s="147" t="s">
        <v>2522</v>
      </c>
      <c r="H194" s="147" t="s">
        <v>2525</v>
      </c>
      <c r="I194" s="147" t="s">
        <v>2829</v>
      </c>
      <c r="J194" s="147" t="s">
        <v>199</v>
      </c>
      <c r="K194" s="147">
        <v>0</v>
      </c>
      <c r="L194" s="147">
        <v>6</v>
      </c>
      <c r="M194" s="147">
        <v>98</v>
      </c>
      <c r="N194" s="147" t="s">
        <v>2774</v>
      </c>
      <c r="O194" s="147" t="s">
        <v>2775</v>
      </c>
      <c r="P194" s="145">
        <v>2080</v>
      </c>
      <c r="Q194" s="99"/>
    </row>
    <row r="195" spans="1:17" s="100" customFormat="1" ht="12.75">
      <c r="A195" s="97" t="s">
        <v>2843</v>
      </c>
      <c r="B195" s="150" t="s">
        <v>2838</v>
      </c>
      <c r="C195" s="150" t="s">
        <v>2839</v>
      </c>
      <c r="D195" s="150" t="s">
        <v>2840</v>
      </c>
      <c r="E195" s="98" t="s">
        <v>1343</v>
      </c>
      <c r="F195" s="148" t="s">
        <v>187</v>
      </c>
      <c r="G195" s="147" t="s">
        <v>2522</v>
      </c>
      <c r="H195" s="147" t="s">
        <v>2526</v>
      </c>
      <c r="I195" s="147" t="s">
        <v>2829</v>
      </c>
      <c r="J195" s="147" t="s">
        <v>199</v>
      </c>
      <c r="K195" s="147">
        <v>0</v>
      </c>
      <c r="L195" s="147">
        <v>25</v>
      </c>
      <c r="M195" s="147">
        <v>87</v>
      </c>
      <c r="N195" s="147" t="s">
        <v>2776</v>
      </c>
      <c r="O195" s="147" t="s">
        <v>2777</v>
      </c>
      <c r="P195" s="145">
        <v>7707.375</v>
      </c>
      <c r="Q195" s="99"/>
    </row>
    <row r="196" spans="1:17" s="100" customFormat="1" ht="12.75">
      <c r="A196" s="97" t="s">
        <v>2843</v>
      </c>
      <c r="B196" s="150" t="s">
        <v>2838</v>
      </c>
      <c r="C196" s="150" t="s">
        <v>2839</v>
      </c>
      <c r="D196" s="150" t="s">
        <v>2840</v>
      </c>
      <c r="E196" s="98" t="s">
        <v>1343</v>
      </c>
      <c r="F196" s="148" t="s">
        <v>187</v>
      </c>
      <c r="G196" s="147" t="s">
        <v>217</v>
      </c>
      <c r="H196" s="147" t="s">
        <v>221</v>
      </c>
      <c r="I196" s="147" t="s">
        <v>2832</v>
      </c>
      <c r="J196" s="147"/>
      <c r="K196" s="147">
        <v>0</v>
      </c>
      <c r="L196" s="147">
        <v>0</v>
      </c>
      <c r="M196" s="147">
        <v>26</v>
      </c>
      <c r="N196" s="147" t="s">
        <v>2627</v>
      </c>
      <c r="O196" s="147" t="s">
        <v>2627</v>
      </c>
      <c r="P196" s="145">
        <v>0</v>
      </c>
      <c r="Q196" s="99"/>
    </row>
    <row r="197" spans="1:17" s="100" customFormat="1" ht="12.75">
      <c r="A197" s="97" t="s">
        <v>2843</v>
      </c>
      <c r="B197" s="150" t="s">
        <v>2838</v>
      </c>
      <c r="C197" s="150" t="s">
        <v>2839</v>
      </c>
      <c r="D197" s="150" t="s">
        <v>2840</v>
      </c>
      <c r="E197" s="98" t="s">
        <v>1343</v>
      </c>
      <c r="F197" s="148" t="s">
        <v>187</v>
      </c>
      <c r="G197" s="147" t="s">
        <v>217</v>
      </c>
      <c r="H197" s="147" t="s">
        <v>2527</v>
      </c>
      <c r="I197" s="147" t="s">
        <v>2829</v>
      </c>
      <c r="J197" s="147" t="s">
        <v>1151</v>
      </c>
      <c r="K197" s="147">
        <v>0</v>
      </c>
      <c r="L197" s="147">
        <v>8</v>
      </c>
      <c r="M197" s="147">
        <v>76</v>
      </c>
      <c r="N197" s="147" t="s">
        <v>2778</v>
      </c>
      <c r="O197" s="147" t="s">
        <v>2779</v>
      </c>
      <c r="P197" s="145">
        <v>3014.375</v>
      </c>
      <c r="Q197" s="99"/>
    </row>
    <row r="198" spans="1:17" s="100" customFormat="1" ht="12.75">
      <c r="A198" s="97" t="s">
        <v>2843</v>
      </c>
      <c r="B198" s="150" t="s">
        <v>2838</v>
      </c>
      <c r="C198" s="150" t="s">
        <v>2839</v>
      </c>
      <c r="D198" s="150" t="s">
        <v>2840</v>
      </c>
      <c r="E198" s="98" t="s">
        <v>1343</v>
      </c>
      <c r="F198" s="148" t="s">
        <v>187</v>
      </c>
      <c r="G198" s="147" t="s">
        <v>217</v>
      </c>
      <c r="H198" s="147" t="s">
        <v>2528</v>
      </c>
      <c r="I198" s="147" t="s">
        <v>2829</v>
      </c>
      <c r="J198" s="147" t="s">
        <v>199</v>
      </c>
      <c r="K198" s="147">
        <v>0</v>
      </c>
      <c r="L198" s="147">
        <v>13</v>
      </c>
      <c r="M198" s="147">
        <v>54</v>
      </c>
      <c r="N198" s="147" t="s">
        <v>2780</v>
      </c>
      <c r="O198" s="147" t="s">
        <v>2781</v>
      </c>
      <c r="P198" s="145">
        <v>4033.25</v>
      </c>
      <c r="Q198" s="99"/>
    </row>
    <row r="199" spans="1:17" s="100" customFormat="1" ht="12.75">
      <c r="A199" s="97" t="s">
        <v>2843</v>
      </c>
      <c r="B199" s="150" t="s">
        <v>2838</v>
      </c>
      <c r="C199" s="150" t="s">
        <v>2839</v>
      </c>
      <c r="D199" s="150" t="s">
        <v>2840</v>
      </c>
      <c r="E199" s="98" t="s">
        <v>1343</v>
      </c>
      <c r="F199" s="148" t="s">
        <v>187</v>
      </c>
      <c r="G199" s="147" t="s">
        <v>217</v>
      </c>
      <c r="H199" s="147" t="s">
        <v>2529</v>
      </c>
      <c r="I199" s="147" t="s">
        <v>2829</v>
      </c>
      <c r="J199" s="147" t="s">
        <v>199</v>
      </c>
      <c r="K199" s="147">
        <v>0</v>
      </c>
      <c r="L199" s="147">
        <v>7</v>
      </c>
      <c r="M199" s="147">
        <v>38</v>
      </c>
      <c r="N199" s="147" t="s">
        <v>2782</v>
      </c>
      <c r="O199" s="147" t="s">
        <v>2783</v>
      </c>
      <c r="P199" s="145">
        <v>2198.625</v>
      </c>
      <c r="Q199" s="99"/>
    </row>
    <row r="200" spans="1:17" s="100" customFormat="1" ht="12.75">
      <c r="A200" s="97" t="s">
        <v>2843</v>
      </c>
      <c r="B200" s="150" t="s">
        <v>2838</v>
      </c>
      <c r="C200" s="150" t="s">
        <v>2839</v>
      </c>
      <c r="D200" s="150" t="s">
        <v>2840</v>
      </c>
      <c r="E200" s="98" t="s">
        <v>1343</v>
      </c>
      <c r="F200" s="148" t="s">
        <v>187</v>
      </c>
      <c r="G200" s="147" t="s">
        <v>217</v>
      </c>
      <c r="H200" s="147" t="s">
        <v>2530</v>
      </c>
      <c r="I200" s="147" t="s">
        <v>2831</v>
      </c>
      <c r="J200" s="147"/>
      <c r="K200" s="147">
        <v>0</v>
      </c>
      <c r="L200" s="147">
        <v>0</v>
      </c>
      <c r="M200" s="147">
        <v>28</v>
      </c>
      <c r="N200" s="147" t="s">
        <v>2627</v>
      </c>
      <c r="O200" s="147" t="s">
        <v>2627</v>
      </c>
      <c r="P200" s="145">
        <v>0</v>
      </c>
      <c r="Q200" s="99"/>
    </row>
    <row r="201" spans="1:17" s="100" customFormat="1" ht="12.75">
      <c r="A201" s="97" t="s">
        <v>2843</v>
      </c>
      <c r="B201" s="150" t="s">
        <v>2838</v>
      </c>
      <c r="C201" s="150" t="s">
        <v>2839</v>
      </c>
      <c r="D201" s="150" t="s">
        <v>2840</v>
      </c>
      <c r="E201" s="98" t="s">
        <v>1343</v>
      </c>
      <c r="F201" s="148" t="s">
        <v>187</v>
      </c>
      <c r="G201" s="147" t="s">
        <v>217</v>
      </c>
      <c r="H201" s="147" t="s">
        <v>2531</v>
      </c>
      <c r="I201" s="147" t="s">
        <v>2831</v>
      </c>
      <c r="J201" s="147"/>
      <c r="K201" s="147">
        <v>0</v>
      </c>
      <c r="L201" s="147">
        <v>0</v>
      </c>
      <c r="M201" s="147">
        <v>29</v>
      </c>
      <c r="N201" s="147" t="s">
        <v>2627</v>
      </c>
      <c r="O201" s="147" t="s">
        <v>2627</v>
      </c>
      <c r="P201" s="145">
        <v>0</v>
      </c>
      <c r="Q201" s="99"/>
    </row>
    <row r="202" spans="1:17" s="100" customFormat="1" ht="12.75">
      <c r="A202" s="97" t="s">
        <v>2843</v>
      </c>
      <c r="B202" s="150" t="s">
        <v>2838</v>
      </c>
      <c r="C202" s="150" t="s">
        <v>2839</v>
      </c>
      <c r="D202" s="150" t="s">
        <v>2840</v>
      </c>
      <c r="E202" s="98" t="s">
        <v>1343</v>
      </c>
      <c r="F202" s="148" t="s">
        <v>187</v>
      </c>
      <c r="G202" s="147" t="s">
        <v>217</v>
      </c>
      <c r="H202" s="147" t="s">
        <v>2532</v>
      </c>
      <c r="I202" s="147" t="s">
        <v>2829</v>
      </c>
      <c r="J202" s="147" t="s">
        <v>199</v>
      </c>
      <c r="K202" s="147">
        <v>0</v>
      </c>
      <c r="L202" s="147">
        <v>0</v>
      </c>
      <c r="M202" s="147">
        <v>80</v>
      </c>
      <c r="N202" s="147" t="s">
        <v>2756</v>
      </c>
      <c r="O202" s="147" t="s">
        <v>2784</v>
      </c>
      <c r="P202" s="145">
        <v>238.875</v>
      </c>
      <c r="Q202" s="99"/>
    </row>
    <row r="203" spans="1:17" s="100" customFormat="1" ht="12.75">
      <c r="A203" s="97" t="s">
        <v>2843</v>
      </c>
      <c r="B203" s="150" t="s">
        <v>2838</v>
      </c>
      <c r="C203" s="150" t="s">
        <v>2839</v>
      </c>
      <c r="D203" s="150" t="s">
        <v>2840</v>
      </c>
      <c r="E203" s="98" t="s">
        <v>1343</v>
      </c>
      <c r="F203" s="148" t="s">
        <v>187</v>
      </c>
      <c r="G203" s="147" t="s">
        <v>217</v>
      </c>
      <c r="H203" s="147" t="s">
        <v>2533</v>
      </c>
      <c r="I203" s="147" t="s">
        <v>2829</v>
      </c>
      <c r="J203" s="147" t="s">
        <v>1151</v>
      </c>
      <c r="K203" s="147">
        <v>0</v>
      </c>
      <c r="L203" s="147">
        <v>0</v>
      </c>
      <c r="M203" s="147">
        <v>65</v>
      </c>
      <c r="N203" s="147" t="s">
        <v>2785</v>
      </c>
      <c r="O203" s="147" t="s">
        <v>2786</v>
      </c>
      <c r="P203" s="145">
        <v>224.24999999999997</v>
      </c>
      <c r="Q203" s="99"/>
    </row>
    <row r="204" spans="1:17" s="100" customFormat="1" ht="12.75">
      <c r="A204" s="97" t="s">
        <v>2843</v>
      </c>
      <c r="B204" s="150" t="s">
        <v>2838</v>
      </c>
      <c r="C204" s="150" t="s">
        <v>2839</v>
      </c>
      <c r="D204" s="150" t="s">
        <v>2840</v>
      </c>
      <c r="E204" s="98" t="s">
        <v>1343</v>
      </c>
      <c r="F204" s="148" t="s">
        <v>187</v>
      </c>
      <c r="G204" s="147" t="s">
        <v>217</v>
      </c>
      <c r="H204" s="147" t="s">
        <v>2534</v>
      </c>
      <c r="I204" s="147" t="s">
        <v>2829</v>
      </c>
      <c r="J204" s="147" t="s">
        <v>1151</v>
      </c>
      <c r="K204" s="147">
        <v>0</v>
      </c>
      <c r="L204" s="147">
        <v>1</v>
      </c>
      <c r="M204" s="147">
        <v>50</v>
      </c>
      <c r="N204" s="147" t="s">
        <v>2787</v>
      </c>
      <c r="O204" s="147" t="s">
        <v>2788</v>
      </c>
      <c r="P204" s="145">
        <v>516.75</v>
      </c>
      <c r="Q204" s="99"/>
    </row>
    <row r="205" spans="1:17" s="100" customFormat="1" ht="12.75">
      <c r="A205" s="97" t="s">
        <v>2843</v>
      </c>
      <c r="B205" s="150" t="s">
        <v>2838</v>
      </c>
      <c r="C205" s="150" t="s">
        <v>2839</v>
      </c>
      <c r="D205" s="150" t="s">
        <v>2840</v>
      </c>
      <c r="E205" s="98" t="s">
        <v>1343</v>
      </c>
      <c r="F205" s="148" t="s">
        <v>187</v>
      </c>
      <c r="G205" s="147" t="s">
        <v>217</v>
      </c>
      <c r="H205" s="147" t="s">
        <v>2535</v>
      </c>
      <c r="I205" s="147" t="s">
        <v>2832</v>
      </c>
      <c r="J205" s="147"/>
      <c r="K205" s="147">
        <v>0</v>
      </c>
      <c r="L205" s="147">
        <v>0</v>
      </c>
      <c r="M205" s="147">
        <v>6</v>
      </c>
      <c r="N205" s="147" t="s">
        <v>2627</v>
      </c>
      <c r="O205" s="147" t="s">
        <v>2627</v>
      </c>
      <c r="P205" s="145">
        <v>0</v>
      </c>
      <c r="Q205" s="99"/>
    </row>
    <row r="206" spans="1:17" s="100" customFormat="1" ht="12.75">
      <c r="A206" s="97" t="s">
        <v>2843</v>
      </c>
      <c r="B206" s="150" t="s">
        <v>2838</v>
      </c>
      <c r="C206" s="150" t="s">
        <v>2839</v>
      </c>
      <c r="D206" s="150" t="s">
        <v>2840</v>
      </c>
      <c r="E206" s="98" t="s">
        <v>1343</v>
      </c>
      <c r="F206" s="148" t="s">
        <v>187</v>
      </c>
      <c r="G206" s="147" t="s">
        <v>217</v>
      </c>
      <c r="H206" s="147" t="s">
        <v>2536</v>
      </c>
      <c r="I206" s="147" t="s">
        <v>2829</v>
      </c>
      <c r="J206" s="147" t="s">
        <v>199</v>
      </c>
      <c r="K206" s="147">
        <v>0</v>
      </c>
      <c r="L206" s="147">
        <v>0</v>
      </c>
      <c r="M206" s="147">
        <v>20</v>
      </c>
      <c r="N206" s="147" t="s">
        <v>2615</v>
      </c>
      <c r="O206" s="147" t="s">
        <v>2789</v>
      </c>
      <c r="P206" s="145">
        <v>60.125</v>
      </c>
      <c r="Q206" s="99"/>
    </row>
    <row r="207" spans="1:17" s="100" customFormat="1" ht="12.75">
      <c r="A207" s="97" t="s">
        <v>2843</v>
      </c>
      <c r="B207" s="150" t="s">
        <v>2838</v>
      </c>
      <c r="C207" s="150" t="s">
        <v>2839</v>
      </c>
      <c r="D207" s="150" t="s">
        <v>2840</v>
      </c>
      <c r="E207" s="98" t="s">
        <v>1343</v>
      </c>
      <c r="F207" s="148" t="s">
        <v>187</v>
      </c>
      <c r="G207" s="147" t="s">
        <v>217</v>
      </c>
      <c r="H207" s="147" t="s">
        <v>2537</v>
      </c>
      <c r="I207" s="147" t="s">
        <v>2829</v>
      </c>
      <c r="J207" s="147" t="s">
        <v>1151</v>
      </c>
      <c r="K207" s="147">
        <v>0</v>
      </c>
      <c r="L207" s="147">
        <v>1</v>
      </c>
      <c r="M207" s="147">
        <v>7</v>
      </c>
      <c r="N207" s="147" t="s">
        <v>2790</v>
      </c>
      <c r="O207" s="147" t="s">
        <v>2791</v>
      </c>
      <c r="P207" s="145">
        <v>368.875</v>
      </c>
      <c r="Q207" s="99"/>
    </row>
    <row r="208" spans="1:17" s="100" customFormat="1" ht="12.75">
      <c r="A208" s="97" t="s">
        <v>2843</v>
      </c>
      <c r="B208" s="150" t="s">
        <v>2838</v>
      </c>
      <c r="C208" s="150" t="s">
        <v>2839</v>
      </c>
      <c r="D208" s="150" t="s">
        <v>2840</v>
      </c>
      <c r="E208" s="98" t="s">
        <v>1343</v>
      </c>
      <c r="F208" s="148" t="s">
        <v>2837</v>
      </c>
      <c r="G208" s="147" t="s">
        <v>217</v>
      </c>
      <c r="H208" s="147" t="s">
        <v>2538</v>
      </c>
      <c r="I208" s="147" t="s">
        <v>2829</v>
      </c>
      <c r="J208" s="147" t="s">
        <v>199</v>
      </c>
      <c r="K208" s="147">
        <v>0</v>
      </c>
      <c r="L208" s="147">
        <v>3</v>
      </c>
      <c r="M208" s="147">
        <v>83</v>
      </c>
      <c r="N208" s="147" t="s">
        <v>2792</v>
      </c>
      <c r="O208" s="147" t="s">
        <v>2793</v>
      </c>
      <c r="P208" s="145">
        <v>1140.75</v>
      </c>
      <c r="Q208" s="99"/>
    </row>
    <row r="209" spans="1:17" s="100" customFormat="1" ht="12.75">
      <c r="A209" s="97" t="s">
        <v>2843</v>
      </c>
      <c r="B209" s="150" t="s">
        <v>2838</v>
      </c>
      <c r="C209" s="150" t="s">
        <v>2839</v>
      </c>
      <c r="D209" s="150" t="s">
        <v>2840</v>
      </c>
      <c r="E209" s="98" t="s">
        <v>1343</v>
      </c>
      <c r="F209" s="148" t="s">
        <v>187</v>
      </c>
      <c r="G209" s="147" t="s">
        <v>217</v>
      </c>
      <c r="H209" s="147" t="s">
        <v>2539</v>
      </c>
      <c r="I209" s="147" t="s">
        <v>2829</v>
      </c>
      <c r="J209" s="147" t="s">
        <v>199</v>
      </c>
      <c r="K209" s="147">
        <v>0</v>
      </c>
      <c r="L209" s="147">
        <v>1</v>
      </c>
      <c r="M209" s="147">
        <v>60</v>
      </c>
      <c r="N209" s="147" t="s">
        <v>2794</v>
      </c>
      <c r="O209" s="147" t="s">
        <v>2795</v>
      </c>
      <c r="P209" s="145">
        <v>476.12500000000006</v>
      </c>
      <c r="Q209" s="99"/>
    </row>
    <row r="210" spans="1:17" s="100" customFormat="1" ht="12.75">
      <c r="A210" s="97" t="s">
        <v>2843</v>
      </c>
      <c r="B210" s="150" t="s">
        <v>2838</v>
      </c>
      <c r="C210" s="150" t="s">
        <v>2839</v>
      </c>
      <c r="D210" s="150" t="s">
        <v>2840</v>
      </c>
      <c r="E210" s="98" t="s">
        <v>1343</v>
      </c>
      <c r="F210" s="148" t="s">
        <v>187</v>
      </c>
      <c r="G210" s="147" t="s">
        <v>217</v>
      </c>
      <c r="H210" s="147" t="s">
        <v>2540</v>
      </c>
      <c r="I210" s="147" t="s">
        <v>2829</v>
      </c>
      <c r="J210" s="147" t="s">
        <v>199</v>
      </c>
      <c r="K210" s="147">
        <v>0</v>
      </c>
      <c r="L210" s="147">
        <v>1</v>
      </c>
      <c r="M210" s="147">
        <v>65</v>
      </c>
      <c r="N210" s="147" t="s">
        <v>2796</v>
      </c>
      <c r="O210" s="147" t="s">
        <v>2797</v>
      </c>
      <c r="P210" s="145">
        <v>492.375</v>
      </c>
      <c r="Q210" s="99"/>
    </row>
    <row r="211" spans="1:17" s="100" customFormat="1" ht="12.75">
      <c r="A211" s="97" t="s">
        <v>2843</v>
      </c>
      <c r="B211" s="150" t="s">
        <v>2838</v>
      </c>
      <c r="C211" s="150" t="s">
        <v>2839</v>
      </c>
      <c r="D211" s="150" t="s">
        <v>2840</v>
      </c>
      <c r="E211" s="98" t="s">
        <v>1343</v>
      </c>
      <c r="F211" s="148" t="s">
        <v>187</v>
      </c>
      <c r="G211" s="147" t="s">
        <v>217</v>
      </c>
      <c r="H211" s="147" t="s">
        <v>2476</v>
      </c>
      <c r="I211" s="147" t="s">
        <v>2829</v>
      </c>
      <c r="J211" s="147" t="s">
        <v>1151</v>
      </c>
      <c r="K211" s="147">
        <v>0</v>
      </c>
      <c r="L211" s="147">
        <v>11</v>
      </c>
      <c r="M211" s="147">
        <v>49</v>
      </c>
      <c r="N211" s="147" t="s">
        <v>2798</v>
      </c>
      <c r="O211" s="147" t="s">
        <v>2799</v>
      </c>
      <c r="P211" s="145">
        <v>3953.6249999999995</v>
      </c>
      <c r="Q211" s="99"/>
    </row>
    <row r="212" spans="1:17" s="100" customFormat="1" ht="12.75">
      <c r="A212" s="97" t="s">
        <v>2843</v>
      </c>
      <c r="B212" s="150" t="s">
        <v>2838</v>
      </c>
      <c r="C212" s="150" t="s">
        <v>2839</v>
      </c>
      <c r="D212" s="150" t="s">
        <v>2840</v>
      </c>
      <c r="E212" s="98" t="s">
        <v>1343</v>
      </c>
      <c r="F212" s="148" t="s">
        <v>187</v>
      </c>
      <c r="G212" s="147" t="s">
        <v>217</v>
      </c>
      <c r="H212" s="147" t="s">
        <v>2541</v>
      </c>
      <c r="I212" s="147" t="s">
        <v>2829</v>
      </c>
      <c r="J212" s="147" t="s">
        <v>1151</v>
      </c>
      <c r="K212" s="147">
        <v>0</v>
      </c>
      <c r="L212" s="147">
        <v>0</v>
      </c>
      <c r="M212" s="147">
        <v>58</v>
      </c>
      <c r="N212" s="147" t="s">
        <v>2800</v>
      </c>
      <c r="O212" s="147" t="s">
        <v>2574</v>
      </c>
      <c r="P212" s="145">
        <v>199.875</v>
      </c>
      <c r="Q212" s="99"/>
    </row>
    <row r="213" spans="1:17" s="100" customFormat="1" ht="12.75">
      <c r="A213" s="97" t="s">
        <v>2843</v>
      </c>
      <c r="B213" s="150" t="s">
        <v>2838</v>
      </c>
      <c r="C213" s="150" t="s">
        <v>2839</v>
      </c>
      <c r="D213" s="150" t="s">
        <v>2840</v>
      </c>
      <c r="E213" s="98" t="s">
        <v>1343</v>
      </c>
      <c r="F213" s="148" t="s">
        <v>187</v>
      </c>
      <c r="G213" s="147" t="s">
        <v>217</v>
      </c>
      <c r="H213" s="147" t="s">
        <v>2542</v>
      </c>
      <c r="I213" s="147" t="s">
        <v>2829</v>
      </c>
      <c r="J213" s="147" t="s">
        <v>1151</v>
      </c>
      <c r="K213" s="147">
        <v>0</v>
      </c>
      <c r="L213" s="147">
        <v>0</v>
      </c>
      <c r="M213" s="147">
        <v>86</v>
      </c>
      <c r="N213" s="147" t="s">
        <v>2788</v>
      </c>
      <c r="O213" s="147" t="s">
        <v>2610</v>
      </c>
      <c r="P213" s="145">
        <v>295.75</v>
      </c>
      <c r="Q213" s="99"/>
    </row>
    <row r="214" spans="1:17" s="100" customFormat="1" ht="12.75">
      <c r="A214" s="97" t="s">
        <v>2843</v>
      </c>
      <c r="B214" s="150" t="s">
        <v>2838</v>
      </c>
      <c r="C214" s="150" t="s">
        <v>2839</v>
      </c>
      <c r="D214" s="150" t="s">
        <v>2840</v>
      </c>
      <c r="E214" s="98" t="s">
        <v>1343</v>
      </c>
      <c r="F214" s="148" t="s">
        <v>187</v>
      </c>
      <c r="G214" s="147" t="s">
        <v>217</v>
      </c>
      <c r="H214" s="147" t="s">
        <v>2543</v>
      </c>
      <c r="I214" s="147" t="s">
        <v>2829</v>
      </c>
      <c r="J214" s="147" t="s">
        <v>1151</v>
      </c>
      <c r="K214" s="147">
        <v>0</v>
      </c>
      <c r="L214" s="147">
        <v>11</v>
      </c>
      <c r="M214" s="147">
        <v>2</v>
      </c>
      <c r="N214" s="147" t="s">
        <v>2801</v>
      </c>
      <c r="O214" s="147" t="s">
        <v>2802</v>
      </c>
      <c r="P214" s="145">
        <v>3791.1249999999995</v>
      </c>
      <c r="Q214" s="99"/>
    </row>
    <row r="215" spans="1:17" s="100" customFormat="1" ht="12.75">
      <c r="A215" s="97" t="s">
        <v>2843</v>
      </c>
      <c r="B215" s="150" t="s">
        <v>2838</v>
      </c>
      <c r="C215" s="150" t="s">
        <v>2839</v>
      </c>
      <c r="D215" s="150" t="s">
        <v>2840</v>
      </c>
      <c r="E215" s="98" t="s">
        <v>1343</v>
      </c>
      <c r="F215" s="148" t="s">
        <v>187</v>
      </c>
      <c r="G215" s="147" t="s">
        <v>217</v>
      </c>
      <c r="H215" s="147" t="s">
        <v>2544</v>
      </c>
      <c r="I215" s="147" t="s">
        <v>2829</v>
      </c>
      <c r="J215" s="147" t="s">
        <v>1151</v>
      </c>
      <c r="K215" s="147">
        <v>0</v>
      </c>
      <c r="L215" s="147">
        <v>3</v>
      </c>
      <c r="M215" s="147">
        <v>44</v>
      </c>
      <c r="N215" s="147" t="s">
        <v>2803</v>
      </c>
      <c r="O215" s="147" t="s">
        <v>2711</v>
      </c>
      <c r="P215" s="145">
        <v>1183</v>
      </c>
      <c r="Q215" s="99"/>
    </row>
    <row r="216" spans="1:17" s="100" customFormat="1" ht="12.75">
      <c r="A216" s="97" t="s">
        <v>2843</v>
      </c>
      <c r="B216" s="150" t="s">
        <v>2838</v>
      </c>
      <c r="C216" s="150" t="s">
        <v>2839</v>
      </c>
      <c r="D216" s="150" t="s">
        <v>2840</v>
      </c>
      <c r="E216" s="98" t="s">
        <v>1343</v>
      </c>
      <c r="F216" s="148" t="s">
        <v>187</v>
      </c>
      <c r="G216" s="147" t="s">
        <v>217</v>
      </c>
      <c r="H216" s="147" t="s">
        <v>2545</v>
      </c>
      <c r="I216" s="147" t="s">
        <v>2829</v>
      </c>
      <c r="J216" s="147" t="s">
        <v>1151</v>
      </c>
      <c r="K216" s="147">
        <v>0</v>
      </c>
      <c r="L216" s="147">
        <v>3</v>
      </c>
      <c r="M216" s="147">
        <v>64</v>
      </c>
      <c r="N216" s="147" t="s">
        <v>2804</v>
      </c>
      <c r="O216" s="147" t="s">
        <v>2805</v>
      </c>
      <c r="P216" s="145">
        <v>1252.875</v>
      </c>
      <c r="Q216" s="99"/>
    </row>
    <row r="217" spans="1:17" s="100" customFormat="1" ht="12.75">
      <c r="A217" s="97" t="s">
        <v>2843</v>
      </c>
      <c r="B217" s="150" t="s">
        <v>2838</v>
      </c>
      <c r="C217" s="150" t="s">
        <v>2839</v>
      </c>
      <c r="D217" s="150" t="s">
        <v>2840</v>
      </c>
      <c r="E217" s="98" t="s">
        <v>1343</v>
      </c>
      <c r="F217" s="148" t="s">
        <v>187</v>
      </c>
      <c r="G217" s="147" t="s">
        <v>217</v>
      </c>
      <c r="H217" s="147" t="s">
        <v>2546</v>
      </c>
      <c r="I217" s="147" t="s">
        <v>2829</v>
      </c>
      <c r="J217" s="147" t="s">
        <v>1151</v>
      </c>
      <c r="K217" s="147">
        <v>0</v>
      </c>
      <c r="L217" s="147">
        <v>3</v>
      </c>
      <c r="M217" s="147">
        <v>89</v>
      </c>
      <c r="N217" s="147" t="s">
        <v>2806</v>
      </c>
      <c r="O217" s="147" t="s">
        <v>2807</v>
      </c>
      <c r="P217" s="145">
        <v>1339</v>
      </c>
      <c r="Q217" s="99"/>
    </row>
    <row r="218" spans="1:17" s="100" customFormat="1" ht="12.75">
      <c r="A218" s="97" t="s">
        <v>2843</v>
      </c>
      <c r="B218" s="150" t="s">
        <v>2838</v>
      </c>
      <c r="C218" s="150" t="s">
        <v>2839</v>
      </c>
      <c r="D218" s="150" t="s">
        <v>2840</v>
      </c>
      <c r="E218" s="98" t="s">
        <v>1343</v>
      </c>
      <c r="F218" s="148" t="s">
        <v>187</v>
      </c>
      <c r="G218" s="147" t="s">
        <v>217</v>
      </c>
      <c r="H218" s="147" t="s">
        <v>2547</v>
      </c>
      <c r="I218" s="147" t="s">
        <v>2829</v>
      </c>
      <c r="J218" s="147" t="s">
        <v>1151</v>
      </c>
      <c r="K218" s="147">
        <v>0</v>
      </c>
      <c r="L218" s="147">
        <v>3</v>
      </c>
      <c r="M218" s="147">
        <v>0</v>
      </c>
      <c r="N218" s="147" t="s">
        <v>2808</v>
      </c>
      <c r="O218" s="147" t="s">
        <v>2809</v>
      </c>
      <c r="P218" s="145">
        <v>1031.875</v>
      </c>
      <c r="Q218" s="99"/>
    </row>
    <row r="219" spans="1:17" s="100" customFormat="1" ht="12.75">
      <c r="A219" s="97" t="s">
        <v>2843</v>
      </c>
      <c r="B219" s="150" t="s">
        <v>2838</v>
      </c>
      <c r="C219" s="150" t="s">
        <v>2839</v>
      </c>
      <c r="D219" s="150" t="s">
        <v>2840</v>
      </c>
      <c r="E219" s="98" t="s">
        <v>1343</v>
      </c>
      <c r="F219" s="148" t="s">
        <v>187</v>
      </c>
      <c r="G219" s="147" t="s">
        <v>217</v>
      </c>
      <c r="H219" s="147" t="s">
        <v>2548</v>
      </c>
      <c r="I219" s="147" t="s">
        <v>2829</v>
      </c>
      <c r="J219" s="147" t="s">
        <v>1151</v>
      </c>
      <c r="K219" s="147">
        <v>0</v>
      </c>
      <c r="L219" s="147">
        <v>1</v>
      </c>
      <c r="M219" s="147">
        <v>90</v>
      </c>
      <c r="N219" s="147" t="s">
        <v>2810</v>
      </c>
      <c r="O219" s="147" t="s">
        <v>2811</v>
      </c>
      <c r="P219" s="145">
        <v>653.2499999999999</v>
      </c>
      <c r="Q219" s="99"/>
    </row>
    <row r="220" spans="1:17" s="100" customFormat="1" ht="12.75">
      <c r="A220" s="97" t="s">
        <v>2843</v>
      </c>
      <c r="B220" s="150" t="s">
        <v>2838</v>
      </c>
      <c r="C220" s="150" t="s">
        <v>2839</v>
      </c>
      <c r="D220" s="150" t="s">
        <v>2840</v>
      </c>
      <c r="E220" s="98" t="s">
        <v>1343</v>
      </c>
      <c r="F220" s="148" t="s">
        <v>187</v>
      </c>
      <c r="G220" s="147" t="s">
        <v>217</v>
      </c>
      <c r="H220" s="147" t="s">
        <v>2549</v>
      </c>
      <c r="I220" s="147" t="s">
        <v>2829</v>
      </c>
      <c r="J220" s="147" t="s">
        <v>1151</v>
      </c>
      <c r="K220" s="147">
        <v>0</v>
      </c>
      <c r="L220" s="147">
        <v>3</v>
      </c>
      <c r="M220" s="147">
        <v>56</v>
      </c>
      <c r="N220" s="147" t="s">
        <v>2812</v>
      </c>
      <c r="O220" s="147" t="s">
        <v>2813</v>
      </c>
      <c r="P220" s="145">
        <v>1225.25</v>
      </c>
      <c r="Q220" s="99"/>
    </row>
    <row r="221" spans="1:17" s="100" customFormat="1" ht="12.75">
      <c r="A221" s="97" t="s">
        <v>2843</v>
      </c>
      <c r="B221" s="150" t="s">
        <v>2838</v>
      </c>
      <c r="C221" s="150" t="s">
        <v>2839</v>
      </c>
      <c r="D221" s="150" t="s">
        <v>2840</v>
      </c>
      <c r="E221" s="98" t="s">
        <v>1343</v>
      </c>
      <c r="F221" s="148" t="s">
        <v>187</v>
      </c>
      <c r="G221" s="147" t="s">
        <v>217</v>
      </c>
      <c r="H221" s="147" t="s">
        <v>2550</v>
      </c>
      <c r="I221" s="147" t="s">
        <v>2829</v>
      </c>
      <c r="J221" s="147" t="s">
        <v>1151</v>
      </c>
      <c r="K221" s="147">
        <v>0</v>
      </c>
      <c r="L221" s="147">
        <v>3</v>
      </c>
      <c r="M221" s="147">
        <v>15</v>
      </c>
      <c r="N221" s="147" t="s">
        <v>2814</v>
      </c>
      <c r="O221" s="147" t="s">
        <v>2815</v>
      </c>
      <c r="P221" s="145">
        <v>1083.875</v>
      </c>
      <c r="Q221" s="99"/>
    </row>
    <row r="222" spans="1:17" s="100" customFormat="1" ht="12.75">
      <c r="A222" s="97" t="s">
        <v>2843</v>
      </c>
      <c r="B222" s="150" t="s">
        <v>2838</v>
      </c>
      <c r="C222" s="150" t="s">
        <v>2839</v>
      </c>
      <c r="D222" s="150" t="s">
        <v>2840</v>
      </c>
      <c r="E222" s="98" t="s">
        <v>1343</v>
      </c>
      <c r="F222" s="148" t="s">
        <v>187</v>
      </c>
      <c r="G222" s="147" t="s">
        <v>217</v>
      </c>
      <c r="H222" s="147" t="s">
        <v>2551</v>
      </c>
      <c r="I222" s="147" t="s">
        <v>2829</v>
      </c>
      <c r="J222" s="147" t="s">
        <v>1151</v>
      </c>
      <c r="K222" s="147">
        <v>0</v>
      </c>
      <c r="L222" s="147">
        <v>42</v>
      </c>
      <c r="M222" s="147">
        <v>60</v>
      </c>
      <c r="N222" s="147" t="s">
        <v>2816</v>
      </c>
      <c r="O222" s="147" t="s">
        <v>2817</v>
      </c>
      <c r="P222" s="145">
        <v>14657.5</v>
      </c>
      <c r="Q222" s="99"/>
    </row>
    <row r="223" spans="1:17" s="100" customFormat="1" ht="12.75">
      <c r="A223" s="97" t="s">
        <v>2843</v>
      </c>
      <c r="B223" s="150" t="s">
        <v>2838</v>
      </c>
      <c r="C223" s="150" t="s">
        <v>2839</v>
      </c>
      <c r="D223" s="150" t="s">
        <v>2840</v>
      </c>
      <c r="E223" s="98" t="s">
        <v>1343</v>
      </c>
      <c r="F223" s="148" t="s">
        <v>187</v>
      </c>
      <c r="G223" s="147" t="s">
        <v>217</v>
      </c>
      <c r="H223" s="147" t="s">
        <v>2552</v>
      </c>
      <c r="I223" s="147" t="s">
        <v>2829</v>
      </c>
      <c r="J223" s="147" t="s">
        <v>1151</v>
      </c>
      <c r="K223" s="147">
        <v>0</v>
      </c>
      <c r="L223" s="147">
        <v>6</v>
      </c>
      <c r="M223" s="147">
        <v>87</v>
      </c>
      <c r="N223" s="147" t="s">
        <v>2818</v>
      </c>
      <c r="O223" s="147" t="s">
        <v>2819</v>
      </c>
      <c r="P223" s="145">
        <v>2364.375</v>
      </c>
      <c r="Q223" s="99"/>
    </row>
    <row r="224" spans="1:17" s="100" customFormat="1" ht="12.75">
      <c r="A224" s="97" t="s">
        <v>2843</v>
      </c>
      <c r="B224" s="150" t="s">
        <v>2838</v>
      </c>
      <c r="C224" s="150" t="s">
        <v>2839</v>
      </c>
      <c r="D224" s="150" t="s">
        <v>2840</v>
      </c>
      <c r="E224" s="98" t="s">
        <v>1343</v>
      </c>
      <c r="F224" s="148" t="s">
        <v>187</v>
      </c>
      <c r="G224" s="147" t="s">
        <v>217</v>
      </c>
      <c r="H224" s="147" t="s">
        <v>2553</v>
      </c>
      <c r="I224" s="147" t="s">
        <v>2829</v>
      </c>
      <c r="J224" s="147" t="s">
        <v>1151</v>
      </c>
      <c r="K224" s="147">
        <v>0</v>
      </c>
      <c r="L224" s="147">
        <v>47</v>
      </c>
      <c r="M224" s="147">
        <v>59</v>
      </c>
      <c r="N224" s="147" t="s">
        <v>2820</v>
      </c>
      <c r="O224" s="147" t="s">
        <v>2821</v>
      </c>
      <c r="P224" s="145">
        <v>16375.125</v>
      </c>
      <c r="Q224" s="99"/>
    </row>
    <row r="225" spans="1:17" s="100" customFormat="1" ht="12.75">
      <c r="A225" s="97" t="s">
        <v>2843</v>
      </c>
      <c r="B225" s="150" t="s">
        <v>2838</v>
      </c>
      <c r="C225" s="150" t="s">
        <v>2839</v>
      </c>
      <c r="D225" s="150" t="s">
        <v>2840</v>
      </c>
      <c r="E225" s="98" t="s">
        <v>1343</v>
      </c>
      <c r="F225" s="148" t="s">
        <v>187</v>
      </c>
      <c r="G225" s="147" t="s">
        <v>217</v>
      </c>
      <c r="H225" s="147" t="s">
        <v>2554</v>
      </c>
      <c r="I225" s="147" t="s">
        <v>2829</v>
      </c>
      <c r="J225" s="147" t="s">
        <v>1151</v>
      </c>
      <c r="K225" s="147">
        <v>0</v>
      </c>
      <c r="L225" s="147">
        <v>12</v>
      </c>
      <c r="M225" s="147">
        <v>8</v>
      </c>
      <c r="N225" s="147" t="s">
        <v>2822</v>
      </c>
      <c r="O225" s="147" t="s">
        <v>2823</v>
      </c>
      <c r="P225" s="145">
        <v>4156.75</v>
      </c>
      <c r="Q225" s="99"/>
    </row>
    <row r="226" spans="1:17" s="100" customFormat="1" ht="12.75">
      <c r="A226" s="97" t="s">
        <v>2843</v>
      </c>
      <c r="B226" s="150" t="s">
        <v>2838</v>
      </c>
      <c r="C226" s="150" t="s">
        <v>2839</v>
      </c>
      <c r="D226" s="150" t="s">
        <v>2840</v>
      </c>
      <c r="E226" s="98" t="s">
        <v>1343</v>
      </c>
      <c r="F226" s="148" t="s">
        <v>187</v>
      </c>
      <c r="G226" s="147" t="s">
        <v>2375</v>
      </c>
      <c r="H226" s="147" t="s">
        <v>2555</v>
      </c>
      <c r="I226" s="147" t="s">
        <v>2829</v>
      </c>
      <c r="J226" s="147" t="s">
        <v>199</v>
      </c>
      <c r="K226" s="147">
        <v>0</v>
      </c>
      <c r="L226" s="147">
        <v>0</v>
      </c>
      <c r="M226" s="147">
        <v>43</v>
      </c>
      <c r="N226" s="147" t="s">
        <v>2786</v>
      </c>
      <c r="O226" s="147" t="s">
        <v>2591</v>
      </c>
      <c r="P226" s="145">
        <v>128.375</v>
      </c>
      <c r="Q226" s="99"/>
    </row>
    <row r="227" spans="1:17" s="100" customFormat="1" ht="12.75">
      <c r="A227" s="97" t="s">
        <v>2843</v>
      </c>
      <c r="B227" s="150" t="s">
        <v>2838</v>
      </c>
      <c r="C227" s="150" t="s">
        <v>2839</v>
      </c>
      <c r="D227" s="150" t="s">
        <v>2840</v>
      </c>
      <c r="E227" s="98" t="s">
        <v>1343</v>
      </c>
      <c r="F227" s="148" t="s">
        <v>187</v>
      </c>
      <c r="G227" s="147" t="s">
        <v>2375</v>
      </c>
      <c r="H227" s="147" t="s">
        <v>2556</v>
      </c>
      <c r="I227" s="147" t="s">
        <v>2829</v>
      </c>
      <c r="J227" s="147" t="s">
        <v>199</v>
      </c>
      <c r="K227" s="147">
        <v>0</v>
      </c>
      <c r="L227" s="147">
        <v>0</v>
      </c>
      <c r="M227" s="147">
        <v>65</v>
      </c>
      <c r="N227" s="147" t="s">
        <v>2661</v>
      </c>
      <c r="O227" s="147" t="s">
        <v>2824</v>
      </c>
      <c r="P227" s="145">
        <v>193.375</v>
      </c>
      <c r="Q227" s="99"/>
    </row>
    <row r="228" spans="1:16" ht="12.75">
      <c r="A228" s="334" t="s">
        <v>1336</v>
      </c>
      <c r="B228" s="334"/>
      <c r="C228" s="334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101">
        <v>693818.125</v>
      </c>
    </row>
  </sheetData>
  <sheetProtection/>
  <mergeCells count="2">
    <mergeCell ref="A1:P1"/>
    <mergeCell ref="A228:O228"/>
  </mergeCells>
  <printOptions gridLines="1"/>
  <pageMargins left="0.7480314960629921" right="0.7086614173228347" top="0.9055118110236221" bottom="0.8661417322834646" header="0.6299212598425197" footer="0.3937007874015748"/>
  <pageSetup fitToHeight="40" fitToWidth="1" horizontalDpi="600" verticalDpi="600" orientation="landscape" paperSize="8" scale="90" r:id="rId1"/>
  <headerFooter alignWithMargins="0">
    <oddHeader>&amp;LComune di Bracigliano (SA)&amp;CRiclassificazione dei Terreni secondo il Dlgs 118/201&amp;RInventario beni 2016
</oddHeader>
    <oddFooter>&amp;CPag.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PageLayoutView="0" workbookViewId="0" topLeftCell="P49">
      <selection activeCell="T60" sqref="T60"/>
    </sheetView>
  </sheetViews>
  <sheetFormatPr defaultColWidth="9.140625" defaultRowHeight="15"/>
  <cols>
    <col min="1" max="1" width="26.140625" style="48" bestFit="1" customWidth="1"/>
    <col min="2" max="2" width="16.421875" style="48" bestFit="1" customWidth="1"/>
    <col min="3" max="3" width="6.57421875" style="193" bestFit="1" customWidth="1"/>
    <col min="4" max="4" width="35.8515625" style="48" bestFit="1" customWidth="1"/>
    <col min="5" max="5" width="53.57421875" style="95" bestFit="1" customWidth="1"/>
    <col min="6" max="6" width="16.57421875" style="95" bestFit="1" customWidth="1"/>
    <col min="7" max="7" width="13.421875" style="95" bestFit="1" customWidth="1"/>
    <col min="8" max="8" width="11.00390625" style="48" bestFit="1" customWidth="1"/>
    <col min="9" max="9" width="6.57421875" style="48" bestFit="1" customWidth="1"/>
    <col min="10" max="10" width="8.421875" style="48" bestFit="1" customWidth="1"/>
    <col min="11" max="11" width="5.28125" style="225" bestFit="1" customWidth="1"/>
    <col min="12" max="12" width="5.00390625" style="48" bestFit="1" customWidth="1"/>
    <col min="13" max="13" width="7.140625" style="48" bestFit="1" customWidth="1"/>
    <col min="14" max="14" width="7.421875" style="48" bestFit="1" customWidth="1"/>
    <col min="15" max="15" width="6.00390625" style="48" bestFit="1" customWidth="1"/>
    <col min="16" max="16" width="10.7109375" style="226" bestFit="1" customWidth="1"/>
    <col min="17" max="17" width="53.421875" style="226" bestFit="1" customWidth="1"/>
    <col min="18" max="18" width="4.8515625" style="226" bestFit="1" customWidth="1"/>
    <col min="19" max="19" width="15.57421875" style="51" bestFit="1" customWidth="1"/>
    <col min="20" max="20" width="14.57421875" style="51" bestFit="1" customWidth="1"/>
    <col min="21" max="21" width="13.140625" style="51" bestFit="1" customWidth="1"/>
    <col min="22" max="22" width="14.57421875" style="51" bestFit="1" customWidth="1"/>
    <col min="23" max="23" width="15.57421875" style="230" bestFit="1" customWidth="1"/>
    <col min="24" max="24" width="32.00390625" style="146" bestFit="1" customWidth="1"/>
    <col min="25" max="25" width="6.57421875" style="38" bestFit="1" customWidth="1"/>
    <col min="26" max="26" width="7.421875" style="45" bestFit="1" customWidth="1"/>
    <col min="27" max="28" width="3.57421875" style="45" bestFit="1" customWidth="1"/>
    <col min="29" max="31" width="9.140625" style="45" customWidth="1"/>
    <col min="32" max="32" width="17.7109375" style="45" bestFit="1" customWidth="1"/>
    <col min="33" max="33" width="17.28125" style="45" bestFit="1" customWidth="1"/>
    <col min="34" max="34" width="7.00390625" style="45" bestFit="1" customWidth="1"/>
    <col min="35" max="35" width="8.7109375" style="45" bestFit="1" customWidth="1"/>
    <col min="36" max="36" width="11.28125" style="45" bestFit="1" customWidth="1"/>
    <col min="37" max="37" width="1.8515625" style="45" bestFit="1" customWidth="1"/>
    <col min="38" max="39" width="9.140625" style="45" customWidth="1"/>
    <col min="40" max="40" width="7.00390625" style="45" bestFit="1" customWidth="1"/>
    <col min="41" max="41" width="8.7109375" style="45" bestFit="1" customWidth="1"/>
    <col min="42" max="42" width="11.28125" style="45" bestFit="1" customWidth="1"/>
    <col min="43" max="43" width="1.8515625" style="45" bestFit="1" customWidth="1"/>
    <col min="44" max="16384" width="9.140625" style="45" customWidth="1"/>
  </cols>
  <sheetData>
    <row r="1" spans="1:24" ht="12.75">
      <c r="A1" s="355" t="s">
        <v>2914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6"/>
    </row>
    <row r="2" spans="1:24" s="199" customFormat="1" ht="31.5">
      <c r="A2" s="102" t="s">
        <v>1152</v>
      </c>
      <c r="B2" s="127" t="s">
        <v>1153</v>
      </c>
      <c r="C2" s="128" t="s">
        <v>1167</v>
      </c>
      <c r="D2" s="102" t="s">
        <v>1154</v>
      </c>
      <c r="E2" s="108" t="s">
        <v>1145</v>
      </c>
      <c r="F2" s="108" t="s">
        <v>1146</v>
      </c>
      <c r="G2" s="209" t="s">
        <v>1147</v>
      </c>
      <c r="H2" s="102" t="s">
        <v>1273</v>
      </c>
      <c r="I2" s="127" t="s">
        <v>1156</v>
      </c>
      <c r="J2" s="127" t="s">
        <v>1157</v>
      </c>
      <c r="K2" s="210" t="s">
        <v>1148</v>
      </c>
      <c r="L2" s="127" t="s">
        <v>1149</v>
      </c>
      <c r="M2" s="127" t="s">
        <v>1168</v>
      </c>
      <c r="N2" s="127" t="s">
        <v>1150</v>
      </c>
      <c r="O2" s="169" t="s">
        <v>1281</v>
      </c>
      <c r="P2" s="169" t="s">
        <v>1282</v>
      </c>
      <c r="Q2" s="127" t="s">
        <v>1284</v>
      </c>
      <c r="R2" s="108" t="s">
        <v>1283</v>
      </c>
      <c r="S2" s="194" t="s">
        <v>1169</v>
      </c>
      <c r="T2" s="195" t="s">
        <v>1142</v>
      </c>
      <c r="U2" s="195" t="s">
        <v>1143</v>
      </c>
      <c r="V2" s="195" t="s">
        <v>174</v>
      </c>
      <c r="W2" s="195" t="s">
        <v>1160</v>
      </c>
      <c r="X2" s="131" t="s">
        <v>1160</v>
      </c>
    </row>
    <row r="3" spans="1:24" s="183" customFormat="1" ht="15.75">
      <c r="A3" s="55" t="s">
        <v>1272</v>
      </c>
      <c r="B3" s="55" t="s">
        <v>1161</v>
      </c>
      <c r="C3" s="53">
        <v>0.03</v>
      </c>
      <c r="D3" s="41" t="s">
        <v>1277</v>
      </c>
      <c r="E3" s="211" t="s">
        <v>1278</v>
      </c>
      <c r="F3" s="211" t="s">
        <v>1279</v>
      </c>
      <c r="G3" s="212" t="s">
        <v>1280</v>
      </c>
      <c r="H3" s="237">
        <v>0.02</v>
      </c>
      <c r="I3" s="213">
        <v>12</v>
      </c>
      <c r="J3" s="214" t="s">
        <v>586</v>
      </c>
      <c r="K3" s="213">
        <v>1</v>
      </c>
      <c r="L3" s="214" t="s">
        <v>216</v>
      </c>
      <c r="M3" s="214"/>
      <c r="N3" s="214"/>
      <c r="O3" s="214"/>
      <c r="P3" s="215"/>
      <c r="Q3" s="214" t="s">
        <v>2363</v>
      </c>
      <c r="R3" s="214"/>
      <c r="S3" s="196">
        <v>682288.28</v>
      </c>
      <c r="T3" s="196">
        <v>93928.3152</v>
      </c>
      <c r="U3" s="196">
        <v>13645.7656</v>
      </c>
      <c r="V3" s="196">
        <v>9798.25</v>
      </c>
      <c r="W3" s="228">
        <v>584512.4492</v>
      </c>
      <c r="X3" s="185"/>
    </row>
    <row r="4" spans="1:24" s="183" customFormat="1" ht="15.75" customHeight="1">
      <c r="A4" s="344" t="s">
        <v>1272</v>
      </c>
      <c r="B4" s="344" t="s">
        <v>1285</v>
      </c>
      <c r="C4" s="346">
        <v>0.03</v>
      </c>
      <c r="D4" s="361" t="s">
        <v>493</v>
      </c>
      <c r="E4" s="335" t="s">
        <v>1286</v>
      </c>
      <c r="F4" s="335" t="s">
        <v>1287</v>
      </c>
      <c r="G4" s="335" t="s">
        <v>1280</v>
      </c>
      <c r="H4" s="349">
        <v>0.02</v>
      </c>
      <c r="I4" s="213">
        <v>10</v>
      </c>
      <c r="J4" s="213">
        <v>1079</v>
      </c>
      <c r="K4" s="213">
        <v>2</v>
      </c>
      <c r="L4" s="214" t="s">
        <v>234</v>
      </c>
      <c r="M4" s="214" t="s">
        <v>192</v>
      </c>
      <c r="N4" s="214">
        <v>5140</v>
      </c>
      <c r="O4" s="214" t="s">
        <v>272</v>
      </c>
      <c r="P4" s="215">
        <v>5574.64</v>
      </c>
      <c r="Q4" s="214" t="s">
        <v>2361</v>
      </c>
      <c r="R4" s="213">
        <v>1</v>
      </c>
      <c r="S4" s="338">
        <v>1732002.5000000002</v>
      </c>
      <c r="T4" s="338">
        <v>825162.6766</v>
      </c>
      <c r="U4" s="337">
        <v>48722.148400000005</v>
      </c>
      <c r="V4" s="337">
        <v>0</v>
      </c>
      <c r="W4" s="351">
        <v>858117.6750000003</v>
      </c>
      <c r="X4" s="357"/>
    </row>
    <row r="5" spans="1:24" s="183" customFormat="1" ht="15.75">
      <c r="A5" s="345"/>
      <c r="B5" s="345"/>
      <c r="C5" s="347"/>
      <c r="D5" s="362"/>
      <c r="E5" s="342"/>
      <c r="F5" s="342"/>
      <c r="G5" s="342"/>
      <c r="H5" s="366"/>
      <c r="I5" s="213">
        <v>10</v>
      </c>
      <c r="J5" s="213">
        <v>1079</v>
      </c>
      <c r="K5" s="213">
        <v>3</v>
      </c>
      <c r="L5" s="214" t="s">
        <v>206</v>
      </c>
      <c r="M5" s="214" t="s">
        <v>207</v>
      </c>
      <c r="N5" s="214" t="s">
        <v>219</v>
      </c>
      <c r="O5" s="214" t="s">
        <v>219</v>
      </c>
      <c r="P5" s="213">
        <v>9.3</v>
      </c>
      <c r="Q5" s="214" t="s">
        <v>2361</v>
      </c>
      <c r="R5" s="213">
        <v>1</v>
      </c>
      <c r="S5" s="340"/>
      <c r="T5" s="340"/>
      <c r="U5" s="337"/>
      <c r="V5" s="337"/>
      <c r="W5" s="353"/>
      <c r="X5" s="358"/>
    </row>
    <row r="6" spans="1:24" s="183" customFormat="1" ht="15.75">
      <c r="A6" s="344" t="s">
        <v>1272</v>
      </c>
      <c r="B6" s="344" t="s">
        <v>1285</v>
      </c>
      <c r="C6" s="346">
        <v>0.03</v>
      </c>
      <c r="D6" s="361" t="s">
        <v>1295</v>
      </c>
      <c r="E6" s="335" t="s">
        <v>1286</v>
      </c>
      <c r="F6" s="335" t="s">
        <v>1287</v>
      </c>
      <c r="G6" s="335" t="s">
        <v>1280</v>
      </c>
      <c r="H6" s="349">
        <v>0.02</v>
      </c>
      <c r="I6" s="213">
        <v>13</v>
      </c>
      <c r="J6" s="213">
        <v>283</v>
      </c>
      <c r="K6" s="213">
        <v>1</v>
      </c>
      <c r="L6" s="214" t="s">
        <v>234</v>
      </c>
      <c r="M6" s="214" t="s">
        <v>192</v>
      </c>
      <c r="N6" s="214">
        <v>3282</v>
      </c>
      <c r="O6" s="214" t="s">
        <v>283</v>
      </c>
      <c r="P6" s="215">
        <v>3559.53</v>
      </c>
      <c r="Q6" s="214" t="s">
        <v>2348</v>
      </c>
      <c r="R6" s="214"/>
      <c r="S6" s="338">
        <v>1579408.93</v>
      </c>
      <c r="T6" s="338">
        <v>65645.7732</v>
      </c>
      <c r="U6" s="337">
        <v>16411.4433</v>
      </c>
      <c r="V6" s="337">
        <v>1027017.1699999999</v>
      </c>
      <c r="W6" s="351">
        <v>2524368.8835</v>
      </c>
      <c r="X6" s="359"/>
    </row>
    <row r="7" spans="1:24" s="183" customFormat="1" ht="15.75">
      <c r="A7" s="367"/>
      <c r="B7" s="367"/>
      <c r="C7" s="368"/>
      <c r="D7" s="369"/>
      <c r="E7" s="336"/>
      <c r="F7" s="336"/>
      <c r="G7" s="336"/>
      <c r="H7" s="350"/>
      <c r="I7" s="213">
        <v>13</v>
      </c>
      <c r="J7" s="213">
        <v>283</v>
      </c>
      <c r="K7" s="213">
        <v>2</v>
      </c>
      <c r="L7" s="214" t="s">
        <v>225</v>
      </c>
      <c r="M7" s="214"/>
      <c r="N7" s="214"/>
      <c r="O7" s="214"/>
      <c r="P7" s="215">
        <v>144</v>
      </c>
      <c r="Q7" s="214" t="s">
        <v>2348</v>
      </c>
      <c r="R7" s="214"/>
      <c r="S7" s="339"/>
      <c r="T7" s="339"/>
      <c r="U7" s="337"/>
      <c r="V7" s="337"/>
      <c r="W7" s="352"/>
      <c r="X7" s="360"/>
    </row>
    <row r="8" spans="1:24" s="183" customFormat="1" ht="15.75">
      <c r="A8" s="367"/>
      <c r="B8" s="367"/>
      <c r="C8" s="368"/>
      <c r="D8" s="369"/>
      <c r="E8" s="336"/>
      <c r="F8" s="336"/>
      <c r="G8" s="336"/>
      <c r="H8" s="350"/>
      <c r="I8" s="213">
        <v>13</v>
      </c>
      <c r="J8" s="213">
        <v>293</v>
      </c>
      <c r="K8" s="213">
        <v>1</v>
      </c>
      <c r="L8" s="214" t="s">
        <v>206</v>
      </c>
      <c r="M8" s="214">
        <v>8</v>
      </c>
      <c r="N8" s="214">
        <v>46</v>
      </c>
      <c r="O8" s="214">
        <v>46</v>
      </c>
      <c r="P8" s="215">
        <v>83.15</v>
      </c>
      <c r="Q8" s="214" t="s">
        <v>2348</v>
      </c>
      <c r="R8" s="214"/>
      <c r="S8" s="339"/>
      <c r="T8" s="339"/>
      <c r="U8" s="337"/>
      <c r="V8" s="337"/>
      <c r="W8" s="352"/>
      <c r="X8" s="360"/>
    </row>
    <row r="9" spans="1:24" s="183" customFormat="1" ht="15.75">
      <c r="A9" s="198" t="s">
        <v>1272</v>
      </c>
      <c r="B9" s="231" t="s">
        <v>1285</v>
      </c>
      <c r="C9" s="182">
        <v>0.03</v>
      </c>
      <c r="D9" s="232" t="s">
        <v>1296</v>
      </c>
      <c r="E9" s="233" t="s">
        <v>1286</v>
      </c>
      <c r="F9" s="233" t="s">
        <v>1287</v>
      </c>
      <c r="G9" s="233" t="s">
        <v>1280</v>
      </c>
      <c r="H9" s="238">
        <v>0.02</v>
      </c>
      <c r="I9" s="213">
        <v>13</v>
      </c>
      <c r="J9" s="213">
        <v>857</v>
      </c>
      <c r="K9" s="214"/>
      <c r="L9" s="214" t="s">
        <v>236</v>
      </c>
      <c r="M9" s="214" t="s">
        <v>192</v>
      </c>
      <c r="N9" s="214">
        <v>2378</v>
      </c>
      <c r="O9" s="214" t="s">
        <v>301</v>
      </c>
      <c r="P9" s="215">
        <v>2824.71</v>
      </c>
      <c r="Q9" s="214" t="s">
        <v>2353</v>
      </c>
      <c r="R9" s="214" t="s">
        <v>190</v>
      </c>
      <c r="S9" s="197">
        <v>466025.8300000001</v>
      </c>
      <c r="T9" s="197">
        <v>70639.75710000002</v>
      </c>
      <c r="U9" s="197">
        <v>13472.840300000002</v>
      </c>
      <c r="V9" s="196">
        <v>847.2199999999999</v>
      </c>
      <c r="W9" s="228">
        <v>382760.4526</v>
      </c>
      <c r="X9" s="185"/>
    </row>
    <row r="10" spans="1:24" s="183" customFormat="1" ht="31.5">
      <c r="A10" s="55" t="s">
        <v>1272</v>
      </c>
      <c r="B10" s="231" t="s">
        <v>1285</v>
      </c>
      <c r="C10" s="182">
        <v>0.03</v>
      </c>
      <c r="D10" s="235" t="s">
        <v>1298</v>
      </c>
      <c r="E10" s="240" t="s">
        <v>1299</v>
      </c>
      <c r="F10" s="233" t="s">
        <v>1300</v>
      </c>
      <c r="G10" s="233" t="s">
        <v>1280</v>
      </c>
      <c r="H10" s="237">
        <v>0.02</v>
      </c>
      <c r="I10" s="213">
        <v>10</v>
      </c>
      <c r="J10" s="213">
        <v>140</v>
      </c>
      <c r="K10" s="214"/>
      <c r="L10" s="214" t="s">
        <v>191</v>
      </c>
      <c r="M10" s="214" t="s">
        <v>192</v>
      </c>
      <c r="N10" s="214">
        <v>19965</v>
      </c>
      <c r="O10" s="214"/>
      <c r="P10" s="215">
        <v>18559.86</v>
      </c>
      <c r="Q10" s="214" t="s">
        <v>2360</v>
      </c>
      <c r="R10" s="214"/>
      <c r="S10" s="196">
        <v>10552707.840000002</v>
      </c>
      <c r="T10" s="196">
        <v>409244.913</v>
      </c>
      <c r="U10" s="196">
        <v>216907.81630000003</v>
      </c>
      <c r="V10" s="196">
        <v>301903.92</v>
      </c>
      <c r="W10" s="228">
        <v>10228459.030700002</v>
      </c>
      <c r="X10" s="185"/>
    </row>
    <row r="11" spans="1:24" s="183" customFormat="1" ht="31.5">
      <c r="A11" s="55" t="s">
        <v>1272</v>
      </c>
      <c r="B11" s="231" t="s">
        <v>1285</v>
      </c>
      <c r="C11" s="182">
        <v>0.03</v>
      </c>
      <c r="D11" s="232" t="s">
        <v>2865</v>
      </c>
      <c r="E11" s="240" t="s">
        <v>2862</v>
      </c>
      <c r="F11" s="233" t="s">
        <v>2863</v>
      </c>
      <c r="G11" s="233" t="s">
        <v>1280</v>
      </c>
      <c r="H11" s="237">
        <v>0.02</v>
      </c>
      <c r="I11" s="213">
        <v>9</v>
      </c>
      <c r="J11" s="213">
        <v>868</v>
      </c>
      <c r="K11" s="214"/>
      <c r="L11" s="214" t="s">
        <v>191</v>
      </c>
      <c r="M11" s="214" t="s">
        <v>192</v>
      </c>
      <c r="N11" s="214" t="s">
        <v>261</v>
      </c>
      <c r="O11" s="214"/>
      <c r="P11" s="215">
        <v>1445.56</v>
      </c>
      <c r="Q11" s="214" t="s">
        <v>2359</v>
      </c>
      <c r="R11" s="214"/>
      <c r="S11" s="196">
        <v>517506.085</v>
      </c>
      <c r="T11" s="196">
        <v>123772.74269999997</v>
      </c>
      <c r="U11" s="196">
        <v>12475.0949</v>
      </c>
      <c r="V11" s="196">
        <v>804.58</v>
      </c>
      <c r="W11" s="228">
        <v>382062.8274</v>
      </c>
      <c r="X11" s="185"/>
    </row>
    <row r="12" spans="1:24" s="183" customFormat="1" ht="15.75">
      <c r="A12" s="55" t="s">
        <v>1272</v>
      </c>
      <c r="B12" s="231" t="s">
        <v>1285</v>
      </c>
      <c r="C12" s="182">
        <v>0.03</v>
      </c>
      <c r="D12" s="232" t="s">
        <v>2868</v>
      </c>
      <c r="E12" s="240" t="s">
        <v>2862</v>
      </c>
      <c r="F12" s="233" t="s">
        <v>2863</v>
      </c>
      <c r="G12" s="233" t="s">
        <v>1280</v>
      </c>
      <c r="H12" s="237">
        <v>0.02</v>
      </c>
      <c r="I12" s="213">
        <v>13</v>
      </c>
      <c r="J12" s="213">
        <v>1093</v>
      </c>
      <c r="K12" s="214"/>
      <c r="L12" s="214"/>
      <c r="M12" s="214"/>
      <c r="N12" s="214"/>
      <c r="O12" s="214"/>
      <c r="P12" s="215"/>
      <c r="Q12" s="214" t="s">
        <v>2869</v>
      </c>
      <c r="R12" s="214"/>
      <c r="S12" s="196">
        <v>244783.915</v>
      </c>
      <c r="T12" s="196">
        <v>192029.01000000004</v>
      </c>
      <c r="U12" s="196">
        <v>1796.9369000000002</v>
      </c>
      <c r="V12" s="196">
        <v>621.58</v>
      </c>
      <c r="W12" s="228">
        <v>51579.54809999997</v>
      </c>
      <c r="X12" s="185" t="s">
        <v>1345</v>
      </c>
    </row>
    <row r="13" spans="1:24" s="183" customFormat="1" ht="31.5">
      <c r="A13" s="55" t="s">
        <v>1272</v>
      </c>
      <c r="B13" s="231" t="s">
        <v>1285</v>
      </c>
      <c r="C13" s="182">
        <v>0.03</v>
      </c>
      <c r="D13" s="232" t="s">
        <v>2872</v>
      </c>
      <c r="E13" s="240" t="s">
        <v>2862</v>
      </c>
      <c r="F13" s="233" t="s">
        <v>2863</v>
      </c>
      <c r="G13" s="233" t="s">
        <v>1280</v>
      </c>
      <c r="H13" s="237">
        <v>0.02</v>
      </c>
      <c r="I13" s="213">
        <v>15</v>
      </c>
      <c r="J13" s="213">
        <v>1011</v>
      </c>
      <c r="K13" s="214"/>
      <c r="L13" s="214" t="s">
        <v>234</v>
      </c>
      <c r="M13" s="214" t="s">
        <v>192</v>
      </c>
      <c r="N13" s="214" t="s">
        <v>1091</v>
      </c>
      <c r="O13" s="214" t="s">
        <v>1092</v>
      </c>
      <c r="P13" s="215">
        <v>1094.32</v>
      </c>
      <c r="Q13" s="214" t="s">
        <v>2350</v>
      </c>
      <c r="R13" s="214" t="s">
        <v>190</v>
      </c>
      <c r="S13" s="196">
        <v>263880.32500000007</v>
      </c>
      <c r="T13" s="196">
        <v>63930.4098</v>
      </c>
      <c r="U13" s="196">
        <v>6886.256900000001</v>
      </c>
      <c r="V13" s="196">
        <v>621.58</v>
      </c>
      <c r="W13" s="228">
        <v>193685.23830000006</v>
      </c>
      <c r="X13" s="185" t="s">
        <v>2889</v>
      </c>
    </row>
    <row r="14" spans="1:24" s="183" customFormat="1" ht="15.75">
      <c r="A14" s="55" t="s">
        <v>1272</v>
      </c>
      <c r="B14" s="231" t="s">
        <v>1285</v>
      </c>
      <c r="C14" s="182">
        <v>0.03</v>
      </c>
      <c r="D14" s="232" t="s">
        <v>2874</v>
      </c>
      <c r="E14" s="240" t="s">
        <v>2862</v>
      </c>
      <c r="F14" s="233" t="s">
        <v>2863</v>
      </c>
      <c r="G14" s="233" t="s">
        <v>1280</v>
      </c>
      <c r="H14" s="237">
        <v>0.02</v>
      </c>
      <c r="I14" s="213">
        <v>13</v>
      </c>
      <c r="J14" s="213" t="s">
        <v>2875</v>
      </c>
      <c r="K14" s="214"/>
      <c r="L14" s="214"/>
      <c r="M14" s="214"/>
      <c r="N14" s="214"/>
      <c r="O14" s="214"/>
      <c r="P14" s="215"/>
      <c r="Q14" s="214" t="s">
        <v>2353</v>
      </c>
      <c r="R14" s="214" t="s">
        <v>190</v>
      </c>
      <c r="S14" s="196">
        <v>1147394.6250000005</v>
      </c>
      <c r="T14" s="196">
        <v>442269.1379999999</v>
      </c>
      <c r="U14" s="196">
        <v>22947.892500000005</v>
      </c>
      <c r="V14" s="196">
        <v>621.58</v>
      </c>
      <c r="W14" s="228">
        <v>682799.1745000005</v>
      </c>
      <c r="X14" s="185" t="s">
        <v>1345</v>
      </c>
    </row>
    <row r="15" spans="1:24" s="183" customFormat="1" ht="31.5">
      <c r="A15" s="55" t="s">
        <v>1272</v>
      </c>
      <c r="B15" s="231" t="s">
        <v>1285</v>
      </c>
      <c r="C15" s="182">
        <v>0.03</v>
      </c>
      <c r="D15" s="232" t="s">
        <v>2876</v>
      </c>
      <c r="E15" s="240" t="s">
        <v>2862</v>
      </c>
      <c r="F15" s="233" t="s">
        <v>2863</v>
      </c>
      <c r="G15" s="233" t="s">
        <v>1280</v>
      </c>
      <c r="H15" s="237">
        <v>0.02</v>
      </c>
      <c r="I15" s="213">
        <v>15</v>
      </c>
      <c r="J15" s="213">
        <v>279</v>
      </c>
      <c r="K15" s="214"/>
      <c r="L15" s="214" t="s">
        <v>191</v>
      </c>
      <c r="M15" s="214" t="s">
        <v>192</v>
      </c>
      <c r="N15" s="214">
        <v>1080</v>
      </c>
      <c r="O15" s="214"/>
      <c r="P15" s="215">
        <v>1003.99</v>
      </c>
      <c r="Q15" s="214" t="s">
        <v>2351</v>
      </c>
      <c r="R15" s="214"/>
      <c r="S15" s="196">
        <v>513240.745</v>
      </c>
      <c r="T15" s="196">
        <v>283986.66150000005</v>
      </c>
      <c r="U15" s="196">
        <v>11740.6802</v>
      </c>
      <c r="V15" s="196">
        <v>621.58</v>
      </c>
      <c r="W15" s="228">
        <v>218134.98329999993</v>
      </c>
      <c r="X15" s="185"/>
    </row>
    <row r="16" spans="1:24" s="183" customFormat="1" ht="15.75">
      <c r="A16" s="55" t="s">
        <v>1272</v>
      </c>
      <c r="B16" s="231" t="s">
        <v>1285</v>
      </c>
      <c r="C16" s="182">
        <v>0.03</v>
      </c>
      <c r="D16" s="232" t="s">
        <v>2882</v>
      </c>
      <c r="E16" s="240" t="s">
        <v>2862</v>
      </c>
      <c r="F16" s="233" t="s">
        <v>2863</v>
      </c>
      <c r="G16" s="233" t="s">
        <v>1280</v>
      </c>
      <c r="H16" s="237">
        <v>0.02</v>
      </c>
      <c r="I16" s="213">
        <v>13</v>
      </c>
      <c r="J16" s="213" t="s">
        <v>2875</v>
      </c>
      <c r="K16" s="214"/>
      <c r="L16" s="214"/>
      <c r="M16" s="214"/>
      <c r="N16" s="214"/>
      <c r="O16" s="214"/>
      <c r="P16" s="215"/>
      <c r="Q16" s="214" t="s">
        <v>2353</v>
      </c>
      <c r="R16" s="214" t="s">
        <v>190</v>
      </c>
      <c r="S16" s="196">
        <v>479378.07499999984</v>
      </c>
      <c r="T16" s="196">
        <v>105783.0066</v>
      </c>
      <c r="U16" s="196">
        <v>9587.5615</v>
      </c>
      <c r="V16" s="196">
        <v>621.58</v>
      </c>
      <c r="W16" s="228">
        <v>364629.0868999999</v>
      </c>
      <c r="X16" s="185" t="s">
        <v>1345</v>
      </c>
    </row>
    <row r="17" spans="1:24" s="183" customFormat="1" ht="15.75">
      <c r="A17" s="55" t="s">
        <v>1272</v>
      </c>
      <c r="B17" s="234" t="s">
        <v>1285</v>
      </c>
      <c r="C17" s="53">
        <v>0.03</v>
      </c>
      <c r="D17" s="235" t="s">
        <v>2884</v>
      </c>
      <c r="E17" s="242" t="s">
        <v>2885</v>
      </c>
      <c r="F17" s="236" t="s">
        <v>2886</v>
      </c>
      <c r="G17" s="236" t="s">
        <v>1280</v>
      </c>
      <c r="H17" s="237">
        <v>0.02</v>
      </c>
      <c r="I17" s="213">
        <v>13</v>
      </c>
      <c r="J17" s="213">
        <v>789</v>
      </c>
      <c r="K17" s="214"/>
      <c r="L17" s="214"/>
      <c r="M17" s="214"/>
      <c r="N17" s="214"/>
      <c r="O17" s="214"/>
      <c r="P17" s="215"/>
      <c r="Q17" s="214" t="s">
        <v>2353</v>
      </c>
      <c r="R17" s="214" t="s">
        <v>190</v>
      </c>
      <c r="S17" s="196">
        <v>100729.17</v>
      </c>
      <c r="T17" s="196">
        <v>71.3562</v>
      </c>
      <c r="U17" s="196">
        <v>23.7854</v>
      </c>
      <c r="V17" s="196">
        <v>0</v>
      </c>
      <c r="W17" s="228">
        <v>100634.02840000001</v>
      </c>
      <c r="X17" s="185" t="s">
        <v>1345</v>
      </c>
    </row>
    <row r="18" spans="1:24" s="183" customFormat="1" ht="15.75">
      <c r="A18" s="55" t="s">
        <v>1272</v>
      </c>
      <c r="B18" s="234" t="s">
        <v>1285</v>
      </c>
      <c r="C18" s="53">
        <v>0.03</v>
      </c>
      <c r="D18" s="235" t="s">
        <v>2887</v>
      </c>
      <c r="E18" s="242" t="s">
        <v>2885</v>
      </c>
      <c r="F18" s="236" t="s">
        <v>2886</v>
      </c>
      <c r="G18" s="236" t="s">
        <v>1280</v>
      </c>
      <c r="H18" s="237">
        <v>0.02</v>
      </c>
      <c r="I18" s="213">
        <v>12</v>
      </c>
      <c r="J18" s="213">
        <v>994</v>
      </c>
      <c r="K18" s="214"/>
      <c r="L18" s="214" t="s">
        <v>212</v>
      </c>
      <c r="M18" s="214"/>
      <c r="N18" s="214"/>
      <c r="O18" s="214"/>
      <c r="P18" s="215">
        <v>36318</v>
      </c>
      <c r="Q18" s="214" t="s">
        <v>2362</v>
      </c>
      <c r="R18" s="214"/>
      <c r="S18" s="196">
        <v>4293538.99</v>
      </c>
      <c r="T18" s="196">
        <v>847341.4395</v>
      </c>
      <c r="U18" s="196">
        <v>108800.7344</v>
      </c>
      <c r="V18" s="196">
        <v>9235.67</v>
      </c>
      <c r="W18" s="228">
        <v>3346632.4861000003</v>
      </c>
      <c r="X18" s="185"/>
    </row>
    <row r="19" spans="1:24" s="183" customFormat="1" ht="15.75" customHeight="1">
      <c r="A19" s="348" t="s">
        <v>1272</v>
      </c>
      <c r="B19" s="348" t="s">
        <v>1285</v>
      </c>
      <c r="C19" s="370">
        <v>0.03</v>
      </c>
      <c r="D19" s="371" t="s">
        <v>2891</v>
      </c>
      <c r="E19" s="341" t="s">
        <v>2885</v>
      </c>
      <c r="F19" s="341" t="s">
        <v>2886</v>
      </c>
      <c r="G19" s="341" t="s">
        <v>1280</v>
      </c>
      <c r="H19" s="354">
        <v>0.02</v>
      </c>
      <c r="I19" s="213">
        <v>10</v>
      </c>
      <c r="J19" s="213">
        <v>1060</v>
      </c>
      <c r="K19" s="213">
        <v>1</v>
      </c>
      <c r="L19" s="214" t="s">
        <v>188</v>
      </c>
      <c r="M19" s="214"/>
      <c r="N19" s="214"/>
      <c r="O19" s="214" t="s">
        <v>266</v>
      </c>
      <c r="P19" s="215"/>
      <c r="Q19" s="214" t="s">
        <v>2361</v>
      </c>
      <c r="R19" s="213">
        <v>1</v>
      </c>
      <c r="S19" s="338">
        <v>480916.63</v>
      </c>
      <c r="T19" s="338">
        <v>72546.0162</v>
      </c>
      <c r="U19" s="338">
        <v>14383.547599999998</v>
      </c>
      <c r="V19" s="338">
        <v>0</v>
      </c>
      <c r="W19" s="351">
        <v>393987.0662</v>
      </c>
      <c r="X19" s="357"/>
    </row>
    <row r="20" spans="1:24" s="183" customFormat="1" ht="15.75" customHeight="1">
      <c r="A20" s="348"/>
      <c r="B20" s="348"/>
      <c r="C20" s="370"/>
      <c r="D20" s="371"/>
      <c r="E20" s="341"/>
      <c r="F20" s="341"/>
      <c r="G20" s="341"/>
      <c r="H20" s="354"/>
      <c r="I20" s="213">
        <v>10</v>
      </c>
      <c r="J20" s="213">
        <v>1060</v>
      </c>
      <c r="K20" s="213">
        <v>3</v>
      </c>
      <c r="L20" s="214" t="s">
        <v>212</v>
      </c>
      <c r="M20" s="214"/>
      <c r="N20" s="214"/>
      <c r="O20" s="214"/>
      <c r="P20" s="215">
        <v>3680</v>
      </c>
      <c r="Q20" s="214" t="s">
        <v>2361</v>
      </c>
      <c r="R20" s="213">
        <v>1</v>
      </c>
      <c r="S20" s="339"/>
      <c r="T20" s="339"/>
      <c r="U20" s="339"/>
      <c r="V20" s="339"/>
      <c r="W20" s="352"/>
      <c r="X20" s="365"/>
    </row>
    <row r="21" spans="1:24" s="183" customFormat="1" ht="15.75" customHeight="1">
      <c r="A21" s="348"/>
      <c r="B21" s="348"/>
      <c r="C21" s="370"/>
      <c r="D21" s="371"/>
      <c r="E21" s="341"/>
      <c r="F21" s="341"/>
      <c r="G21" s="341"/>
      <c r="H21" s="354"/>
      <c r="I21" s="213">
        <v>10</v>
      </c>
      <c r="J21" s="213">
        <v>1060</v>
      </c>
      <c r="K21" s="213">
        <v>4</v>
      </c>
      <c r="L21" s="214" t="s">
        <v>197</v>
      </c>
      <c r="M21" s="214"/>
      <c r="N21" s="214"/>
      <c r="O21" s="214"/>
      <c r="P21" s="215">
        <v>3302</v>
      </c>
      <c r="Q21" s="214" t="s">
        <v>2361</v>
      </c>
      <c r="R21" s="213">
        <v>1</v>
      </c>
      <c r="S21" s="339"/>
      <c r="T21" s="339"/>
      <c r="U21" s="339"/>
      <c r="V21" s="339"/>
      <c r="W21" s="352"/>
      <c r="X21" s="365"/>
    </row>
    <row r="22" spans="1:24" s="183" customFormat="1" ht="15.75">
      <c r="A22" s="348"/>
      <c r="B22" s="348"/>
      <c r="C22" s="370"/>
      <c r="D22" s="371"/>
      <c r="E22" s="341"/>
      <c r="F22" s="341"/>
      <c r="G22" s="341"/>
      <c r="H22" s="354"/>
      <c r="I22" s="213">
        <v>10</v>
      </c>
      <c r="J22" s="213">
        <v>1060</v>
      </c>
      <c r="K22" s="213">
        <v>5</v>
      </c>
      <c r="L22" s="214" t="s">
        <v>188</v>
      </c>
      <c r="M22" s="214"/>
      <c r="N22" s="214"/>
      <c r="O22" s="214">
        <v>987</v>
      </c>
      <c r="P22" s="215"/>
      <c r="Q22" s="214" t="s">
        <v>2347</v>
      </c>
      <c r="R22" s="213">
        <v>1</v>
      </c>
      <c r="S22" s="339"/>
      <c r="T22" s="339"/>
      <c r="U22" s="339"/>
      <c r="V22" s="339"/>
      <c r="W22" s="352"/>
      <c r="X22" s="365"/>
    </row>
    <row r="23" spans="1:24" s="183" customFormat="1" ht="15" customHeight="1">
      <c r="A23" s="348"/>
      <c r="B23" s="348"/>
      <c r="C23" s="370"/>
      <c r="D23" s="371"/>
      <c r="E23" s="341"/>
      <c r="F23" s="341"/>
      <c r="G23" s="341"/>
      <c r="H23" s="354"/>
      <c r="I23" s="213">
        <v>10</v>
      </c>
      <c r="J23" s="213">
        <v>1060</v>
      </c>
      <c r="K23" s="213">
        <v>6</v>
      </c>
      <c r="L23" s="214" t="s">
        <v>188</v>
      </c>
      <c r="M23" s="214"/>
      <c r="N23" s="214"/>
      <c r="O23" s="214">
        <v>202</v>
      </c>
      <c r="P23" s="215"/>
      <c r="Q23" s="214" t="s">
        <v>2347</v>
      </c>
      <c r="R23" s="213">
        <v>1</v>
      </c>
      <c r="S23" s="339"/>
      <c r="T23" s="339"/>
      <c r="U23" s="339"/>
      <c r="V23" s="339"/>
      <c r="W23" s="352"/>
      <c r="X23" s="365"/>
    </row>
    <row r="24" spans="1:24" s="183" customFormat="1" ht="15.75">
      <c r="A24" s="348"/>
      <c r="B24" s="348"/>
      <c r="C24" s="370"/>
      <c r="D24" s="371"/>
      <c r="E24" s="341"/>
      <c r="F24" s="341"/>
      <c r="G24" s="341"/>
      <c r="H24" s="354"/>
      <c r="I24" s="213">
        <v>10</v>
      </c>
      <c r="J24" s="213">
        <v>1214</v>
      </c>
      <c r="K24" s="213">
        <v>1</v>
      </c>
      <c r="L24" s="214" t="s">
        <v>188</v>
      </c>
      <c r="M24" s="214"/>
      <c r="N24" s="214"/>
      <c r="O24" s="214"/>
      <c r="P24" s="215"/>
      <c r="Q24" s="214" t="s">
        <v>2347</v>
      </c>
      <c r="R24" s="213"/>
      <c r="S24" s="339"/>
      <c r="T24" s="339"/>
      <c r="U24" s="339"/>
      <c r="V24" s="339"/>
      <c r="W24" s="352"/>
      <c r="X24" s="365"/>
    </row>
    <row r="25" spans="1:24" s="183" customFormat="1" ht="15.75">
      <c r="A25" s="348"/>
      <c r="B25" s="348"/>
      <c r="C25" s="370"/>
      <c r="D25" s="371"/>
      <c r="E25" s="341"/>
      <c r="F25" s="341"/>
      <c r="G25" s="341"/>
      <c r="H25" s="354"/>
      <c r="I25" s="213">
        <v>10</v>
      </c>
      <c r="J25" s="213">
        <v>1214</v>
      </c>
      <c r="K25" s="213">
        <v>2</v>
      </c>
      <c r="L25" s="214" t="s">
        <v>188</v>
      </c>
      <c r="M25" s="214"/>
      <c r="N25" s="214"/>
      <c r="O25" s="214"/>
      <c r="P25" s="215"/>
      <c r="Q25" s="214" t="s">
        <v>2347</v>
      </c>
      <c r="R25" s="213"/>
      <c r="S25" s="340"/>
      <c r="T25" s="340"/>
      <c r="U25" s="340"/>
      <c r="V25" s="340"/>
      <c r="W25" s="353"/>
      <c r="X25" s="358"/>
    </row>
    <row r="26" spans="1:24" s="183" customFormat="1" ht="63">
      <c r="A26" s="55" t="s">
        <v>1272</v>
      </c>
      <c r="B26" s="234" t="s">
        <v>1285</v>
      </c>
      <c r="C26" s="53">
        <v>0.03</v>
      </c>
      <c r="D26" s="235" t="s">
        <v>2897</v>
      </c>
      <c r="E26" s="236" t="s">
        <v>1286</v>
      </c>
      <c r="F26" s="236" t="s">
        <v>1287</v>
      </c>
      <c r="G26" s="236" t="s">
        <v>1280</v>
      </c>
      <c r="H26" s="237">
        <v>0.02</v>
      </c>
      <c r="I26" s="213">
        <v>9</v>
      </c>
      <c r="J26" s="213">
        <v>1775</v>
      </c>
      <c r="K26" s="213"/>
      <c r="L26" s="214" t="s">
        <v>191</v>
      </c>
      <c r="M26" s="213" t="s">
        <v>192</v>
      </c>
      <c r="N26" s="213">
        <v>1084</v>
      </c>
      <c r="O26" s="213"/>
      <c r="P26" s="215">
        <v>1007.71</v>
      </c>
      <c r="Q26" s="214" t="s">
        <v>2359</v>
      </c>
      <c r="R26" s="213"/>
      <c r="S26" s="286">
        <v>358903.4600000001</v>
      </c>
      <c r="T26" s="286">
        <v>85445.55419999998</v>
      </c>
      <c r="U26" s="286">
        <v>8659.402900000001</v>
      </c>
      <c r="V26" s="286">
        <v>0</v>
      </c>
      <c r="W26" s="287">
        <v>264798.5029000001</v>
      </c>
      <c r="X26" s="185" t="s">
        <v>2092</v>
      </c>
    </row>
    <row r="27" spans="1:24" s="183" customFormat="1" ht="31.5">
      <c r="A27" s="55" t="s">
        <v>1272</v>
      </c>
      <c r="B27" s="234" t="s">
        <v>1285</v>
      </c>
      <c r="C27" s="53">
        <v>0.03</v>
      </c>
      <c r="D27" s="235" t="s">
        <v>378</v>
      </c>
      <c r="E27" s="233" t="s">
        <v>1286</v>
      </c>
      <c r="F27" s="233" t="s">
        <v>1287</v>
      </c>
      <c r="G27" s="233" t="s">
        <v>1280</v>
      </c>
      <c r="H27" s="238">
        <v>0.02</v>
      </c>
      <c r="I27" s="213">
        <v>13</v>
      </c>
      <c r="J27" s="213">
        <v>325</v>
      </c>
      <c r="K27" s="214">
        <v>2</v>
      </c>
      <c r="L27" s="214" t="s">
        <v>195</v>
      </c>
      <c r="M27" s="214">
        <v>2</v>
      </c>
      <c r="N27" s="214">
        <v>4</v>
      </c>
      <c r="O27" s="214"/>
      <c r="P27" s="215">
        <v>216.91</v>
      </c>
      <c r="Q27" s="214" t="s">
        <v>2365</v>
      </c>
      <c r="R27" s="214">
        <v>3</v>
      </c>
      <c r="S27" s="196">
        <v>44456.11</v>
      </c>
      <c r="T27" s="196">
        <v>7630.2441</v>
      </c>
      <c r="U27" s="196">
        <v>1253.5309999999997</v>
      </c>
      <c r="V27" s="196">
        <v>0</v>
      </c>
      <c r="W27" s="228">
        <v>35572.3349</v>
      </c>
      <c r="X27" s="185" t="s">
        <v>504</v>
      </c>
    </row>
    <row r="28" spans="1:24" s="183" customFormat="1" ht="15.75">
      <c r="A28" s="344" t="s">
        <v>1272</v>
      </c>
      <c r="B28" s="363" t="s">
        <v>1285</v>
      </c>
      <c r="C28" s="346">
        <v>0.03</v>
      </c>
      <c r="D28" s="361" t="s">
        <v>1583</v>
      </c>
      <c r="E28" s="372" t="s">
        <v>1286</v>
      </c>
      <c r="F28" s="372" t="s">
        <v>1287</v>
      </c>
      <c r="G28" s="372" t="s">
        <v>1280</v>
      </c>
      <c r="H28" s="349">
        <v>0.02</v>
      </c>
      <c r="I28" s="213">
        <v>15</v>
      </c>
      <c r="J28" s="213">
        <v>1122</v>
      </c>
      <c r="K28" s="213">
        <v>2</v>
      </c>
      <c r="L28" s="214" t="s">
        <v>235</v>
      </c>
      <c r="M28" s="214" t="s">
        <v>192</v>
      </c>
      <c r="N28" s="214" t="s">
        <v>222</v>
      </c>
      <c r="O28" s="214" t="s">
        <v>319</v>
      </c>
      <c r="P28" s="215">
        <v>2227.22</v>
      </c>
      <c r="Q28" s="214" t="s">
        <v>2349</v>
      </c>
      <c r="R28" s="214" t="s">
        <v>190</v>
      </c>
      <c r="S28" s="196">
        <v>187086.47999999998</v>
      </c>
      <c r="T28" s="196">
        <v>28062.971999999994</v>
      </c>
      <c r="U28" s="196">
        <v>3741.7295999999997</v>
      </c>
      <c r="V28" s="196">
        <v>0</v>
      </c>
      <c r="W28" s="228">
        <v>155281.77839999998</v>
      </c>
      <c r="X28" s="185"/>
    </row>
    <row r="29" spans="1:24" s="183" customFormat="1" ht="15.75">
      <c r="A29" s="345" t="s">
        <v>1272</v>
      </c>
      <c r="B29" s="364"/>
      <c r="C29" s="347"/>
      <c r="D29" s="362"/>
      <c r="E29" s="373" t="s">
        <v>1286</v>
      </c>
      <c r="F29" s="373" t="s">
        <v>1287</v>
      </c>
      <c r="G29" s="373" t="s">
        <v>1280</v>
      </c>
      <c r="H29" s="366"/>
      <c r="I29" s="213">
        <v>15</v>
      </c>
      <c r="J29" s="213">
        <v>1122</v>
      </c>
      <c r="K29" s="213">
        <v>3</v>
      </c>
      <c r="L29" s="214" t="s">
        <v>214</v>
      </c>
      <c r="M29" s="214" t="s">
        <v>196</v>
      </c>
      <c r="N29" s="214" t="s">
        <v>321</v>
      </c>
      <c r="O29" s="214" t="s">
        <v>322</v>
      </c>
      <c r="P29" s="215">
        <v>319.17</v>
      </c>
      <c r="Q29" s="214" t="s">
        <v>2349</v>
      </c>
      <c r="R29" s="214" t="s">
        <v>190</v>
      </c>
      <c r="S29" s="196">
        <v>53620.560000000005</v>
      </c>
      <c r="T29" s="196">
        <v>8043.084</v>
      </c>
      <c r="U29" s="196">
        <v>1072.4112</v>
      </c>
      <c r="V29" s="196">
        <v>0</v>
      </c>
      <c r="W29" s="228">
        <v>44505.0648</v>
      </c>
      <c r="X29" s="185"/>
    </row>
    <row r="30" spans="1:24" s="183" customFormat="1" ht="15.75">
      <c r="A30" s="55" t="s">
        <v>1272</v>
      </c>
      <c r="B30" s="234" t="s">
        <v>1285</v>
      </c>
      <c r="C30" s="53">
        <v>0.03</v>
      </c>
      <c r="D30" s="123" t="s">
        <v>498</v>
      </c>
      <c r="E30" s="267" t="s">
        <v>505</v>
      </c>
      <c r="F30" s="236" t="s">
        <v>506</v>
      </c>
      <c r="G30" s="236" t="s">
        <v>1280</v>
      </c>
      <c r="H30" s="237">
        <v>0.02</v>
      </c>
      <c r="I30" s="213">
        <v>6</v>
      </c>
      <c r="J30" s="213">
        <v>408</v>
      </c>
      <c r="K30" s="213"/>
      <c r="L30" s="213" t="s">
        <v>206</v>
      </c>
      <c r="M30" s="214">
        <v>5</v>
      </c>
      <c r="N30" s="214">
        <v>55</v>
      </c>
      <c r="O30" s="214">
        <v>70</v>
      </c>
      <c r="P30" s="215">
        <v>59.65</v>
      </c>
      <c r="Q30" s="214" t="s">
        <v>2356</v>
      </c>
      <c r="R30" s="214" t="s">
        <v>190</v>
      </c>
      <c r="S30" s="196">
        <v>10021.2</v>
      </c>
      <c r="T30" s="196">
        <v>1503.18</v>
      </c>
      <c r="U30" s="196">
        <v>200.424</v>
      </c>
      <c r="V30" s="196">
        <v>0</v>
      </c>
      <c r="W30" s="228">
        <v>8317.596</v>
      </c>
      <c r="X30" s="185"/>
    </row>
    <row r="31" spans="1:24" s="183" customFormat="1" ht="15.75">
      <c r="A31" s="55" t="s">
        <v>1272</v>
      </c>
      <c r="B31" s="234" t="s">
        <v>1285</v>
      </c>
      <c r="C31" s="53">
        <v>0.03</v>
      </c>
      <c r="D31" s="123" t="s">
        <v>492</v>
      </c>
      <c r="E31" s="240" t="s">
        <v>563</v>
      </c>
      <c r="F31" s="236" t="s">
        <v>564</v>
      </c>
      <c r="G31" s="236" t="s">
        <v>1280</v>
      </c>
      <c r="H31" s="237">
        <v>0.02</v>
      </c>
      <c r="I31" s="213">
        <v>9</v>
      </c>
      <c r="J31" s="213">
        <v>1505</v>
      </c>
      <c r="K31" s="213">
        <v>16</v>
      </c>
      <c r="L31" s="214" t="s">
        <v>202</v>
      </c>
      <c r="M31" s="214">
        <v>6</v>
      </c>
      <c r="N31" s="214">
        <v>7</v>
      </c>
      <c r="O31" s="214">
        <v>110</v>
      </c>
      <c r="P31" s="215">
        <v>596.51</v>
      </c>
      <c r="Q31" s="214" t="s">
        <v>2359</v>
      </c>
      <c r="R31" s="214" t="s">
        <v>190</v>
      </c>
      <c r="S31" s="196">
        <v>100213.68000000001</v>
      </c>
      <c r="T31" s="196">
        <v>15032.052000000001</v>
      </c>
      <c r="U31" s="196">
        <v>2004.2736000000002</v>
      </c>
      <c r="V31" s="196">
        <v>0</v>
      </c>
      <c r="W31" s="228">
        <v>83177.35440000001</v>
      </c>
      <c r="X31" s="185"/>
    </row>
    <row r="32" spans="1:24" s="183" customFormat="1" ht="15.75">
      <c r="A32" s="55" t="s">
        <v>1272</v>
      </c>
      <c r="B32" s="231" t="s">
        <v>561</v>
      </c>
      <c r="C32" s="182">
        <v>0.03</v>
      </c>
      <c r="D32" s="41" t="s">
        <v>562</v>
      </c>
      <c r="E32" s="240" t="s">
        <v>563</v>
      </c>
      <c r="F32" s="236" t="s">
        <v>564</v>
      </c>
      <c r="G32" s="236" t="s">
        <v>1280</v>
      </c>
      <c r="H32" s="237">
        <v>0.02</v>
      </c>
      <c r="I32" s="213">
        <v>15</v>
      </c>
      <c r="J32" s="213">
        <v>1053</v>
      </c>
      <c r="K32" s="213">
        <v>2</v>
      </c>
      <c r="L32" s="214" t="s">
        <v>202</v>
      </c>
      <c r="M32" s="214" t="s">
        <v>196</v>
      </c>
      <c r="N32" s="214" t="s">
        <v>204</v>
      </c>
      <c r="O32" s="214" t="s">
        <v>305</v>
      </c>
      <c r="P32" s="245">
        <v>340.86</v>
      </c>
      <c r="Q32" s="214" t="s">
        <v>2350</v>
      </c>
      <c r="R32" s="214" t="s">
        <v>190</v>
      </c>
      <c r="S32" s="196">
        <v>57264.48000000001</v>
      </c>
      <c r="T32" s="196">
        <v>8589.672000000002</v>
      </c>
      <c r="U32" s="196">
        <v>1145.2896000000003</v>
      </c>
      <c r="V32" s="196">
        <v>0</v>
      </c>
      <c r="W32" s="228">
        <v>47529.5184</v>
      </c>
      <c r="X32" s="185"/>
    </row>
    <row r="33" spans="1:24" s="183" customFormat="1" ht="15.75">
      <c r="A33" s="55" t="s">
        <v>1272</v>
      </c>
      <c r="B33" s="231" t="s">
        <v>561</v>
      </c>
      <c r="C33" s="182">
        <v>0.03</v>
      </c>
      <c r="D33" s="41" t="s">
        <v>562</v>
      </c>
      <c r="E33" s="240" t="s">
        <v>563</v>
      </c>
      <c r="F33" s="236" t="s">
        <v>564</v>
      </c>
      <c r="G33" s="236" t="s">
        <v>1280</v>
      </c>
      <c r="H33" s="237">
        <v>0.02</v>
      </c>
      <c r="I33" s="213">
        <v>15</v>
      </c>
      <c r="J33" s="213">
        <v>1053</v>
      </c>
      <c r="K33" s="213">
        <v>3</v>
      </c>
      <c r="L33" s="214" t="s">
        <v>202</v>
      </c>
      <c r="M33" s="214" t="s">
        <v>196</v>
      </c>
      <c r="N33" s="214" t="s">
        <v>204</v>
      </c>
      <c r="O33" s="214" t="s">
        <v>221</v>
      </c>
      <c r="P33" s="245">
        <v>340.86</v>
      </c>
      <c r="Q33" s="214" t="s">
        <v>2350</v>
      </c>
      <c r="R33" s="214" t="s">
        <v>190</v>
      </c>
      <c r="S33" s="196">
        <v>57264.48000000001</v>
      </c>
      <c r="T33" s="196">
        <v>8589.672000000002</v>
      </c>
      <c r="U33" s="196">
        <v>1145.2896000000003</v>
      </c>
      <c r="V33" s="196">
        <v>0</v>
      </c>
      <c r="W33" s="228">
        <v>47529.5184</v>
      </c>
      <c r="X33" s="185"/>
    </row>
    <row r="34" spans="1:24" s="183" customFormat="1" ht="15.75">
      <c r="A34" s="55" t="s">
        <v>1272</v>
      </c>
      <c r="B34" s="231" t="s">
        <v>561</v>
      </c>
      <c r="C34" s="182">
        <v>0.03</v>
      </c>
      <c r="D34" s="41" t="s">
        <v>562</v>
      </c>
      <c r="E34" s="240" t="s">
        <v>563</v>
      </c>
      <c r="F34" s="236" t="s">
        <v>564</v>
      </c>
      <c r="G34" s="236" t="s">
        <v>1280</v>
      </c>
      <c r="H34" s="237">
        <v>0.02</v>
      </c>
      <c r="I34" s="213">
        <v>15</v>
      </c>
      <c r="J34" s="213">
        <v>1053</v>
      </c>
      <c r="K34" s="213">
        <v>4</v>
      </c>
      <c r="L34" s="214" t="s">
        <v>202</v>
      </c>
      <c r="M34" s="214" t="s">
        <v>196</v>
      </c>
      <c r="N34" s="214" t="s">
        <v>204</v>
      </c>
      <c r="O34" s="214" t="s">
        <v>305</v>
      </c>
      <c r="P34" s="245">
        <v>340.86</v>
      </c>
      <c r="Q34" s="214" t="s">
        <v>2350</v>
      </c>
      <c r="R34" s="214" t="s">
        <v>190</v>
      </c>
      <c r="S34" s="196">
        <v>57264.48000000001</v>
      </c>
      <c r="T34" s="196">
        <v>8589.672000000002</v>
      </c>
      <c r="U34" s="196">
        <v>1145.2896000000003</v>
      </c>
      <c r="V34" s="196">
        <v>0</v>
      </c>
      <c r="W34" s="228">
        <v>47529.5184</v>
      </c>
      <c r="X34" s="185"/>
    </row>
    <row r="35" spans="1:24" s="183" customFormat="1" ht="15.75">
      <c r="A35" s="55" t="s">
        <v>1272</v>
      </c>
      <c r="B35" s="231" t="s">
        <v>561</v>
      </c>
      <c r="C35" s="182">
        <v>0.03</v>
      </c>
      <c r="D35" s="41" t="s">
        <v>562</v>
      </c>
      <c r="E35" s="240" t="s">
        <v>563</v>
      </c>
      <c r="F35" s="236" t="s">
        <v>564</v>
      </c>
      <c r="G35" s="236" t="s">
        <v>1280</v>
      </c>
      <c r="H35" s="237">
        <v>0.02</v>
      </c>
      <c r="I35" s="213">
        <v>15</v>
      </c>
      <c r="J35" s="213">
        <v>1053</v>
      </c>
      <c r="K35" s="213">
        <v>5</v>
      </c>
      <c r="L35" s="214" t="s">
        <v>202</v>
      </c>
      <c r="M35" s="214" t="s">
        <v>201</v>
      </c>
      <c r="N35" s="214" t="s">
        <v>204</v>
      </c>
      <c r="O35" s="214" t="s">
        <v>221</v>
      </c>
      <c r="P35" s="245">
        <v>468.68</v>
      </c>
      <c r="Q35" s="214" t="s">
        <v>2350</v>
      </c>
      <c r="R35" s="214" t="s">
        <v>190</v>
      </c>
      <c r="S35" s="196">
        <v>78738.24</v>
      </c>
      <c r="T35" s="196">
        <v>11810.735999999999</v>
      </c>
      <c r="U35" s="196">
        <v>1574.7648000000002</v>
      </c>
      <c r="V35" s="196">
        <v>0</v>
      </c>
      <c r="W35" s="228">
        <v>65352.7392</v>
      </c>
      <c r="X35" s="185"/>
    </row>
    <row r="36" spans="1:24" s="183" customFormat="1" ht="15.75">
      <c r="A36" s="55" t="s">
        <v>1272</v>
      </c>
      <c r="B36" s="231" t="s">
        <v>561</v>
      </c>
      <c r="C36" s="182">
        <v>0.03</v>
      </c>
      <c r="D36" s="41" t="s">
        <v>562</v>
      </c>
      <c r="E36" s="240" t="s">
        <v>563</v>
      </c>
      <c r="F36" s="236" t="s">
        <v>564</v>
      </c>
      <c r="G36" s="236" t="s">
        <v>1280</v>
      </c>
      <c r="H36" s="237">
        <v>0.02</v>
      </c>
      <c r="I36" s="213">
        <v>15</v>
      </c>
      <c r="J36" s="213">
        <v>1053</v>
      </c>
      <c r="K36" s="213">
        <v>6</v>
      </c>
      <c r="L36" s="214" t="s">
        <v>202</v>
      </c>
      <c r="M36" s="214" t="s">
        <v>196</v>
      </c>
      <c r="N36" s="214" t="s">
        <v>203</v>
      </c>
      <c r="O36" s="214" t="s">
        <v>205</v>
      </c>
      <c r="P36" s="245">
        <v>309.87</v>
      </c>
      <c r="Q36" s="214" t="s">
        <v>2350</v>
      </c>
      <c r="R36" s="214" t="s">
        <v>190</v>
      </c>
      <c r="S36" s="196">
        <v>52058.159999999996</v>
      </c>
      <c r="T36" s="196">
        <v>7808.724</v>
      </c>
      <c r="U36" s="196">
        <v>1041.1632</v>
      </c>
      <c r="V36" s="196">
        <v>0</v>
      </c>
      <c r="W36" s="228">
        <v>43208.27279999999</v>
      </c>
      <c r="X36" s="185"/>
    </row>
    <row r="37" spans="1:24" s="183" customFormat="1" ht="15.75">
      <c r="A37" s="55" t="s">
        <v>1272</v>
      </c>
      <c r="B37" s="231" t="s">
        <v>561</v>
      </c>
      <c r="C37" s="182">
        <v>0.03</v>
      </c>
      <c r="D37" s="41" t="s">
        <v>562</v>
      </c>
      <c r="E37" s="240" t="s">
        <v>563</v>
      </c>
      <c r="F37" s="236" t="s">
        <v>564</v>
      </c>
      <c r="G37" s="236" t="s">
        <v>1280</v>
      </c>
      <c r="H37" s="237">
        <v>0.02</v>
      </c>
      <c r="I37" s="213">
        <v>15</v>
      </c>
      <c r="J37" s="213">
        <v>1053</v>
      </c>
      <c r="K37" s="213">
        <v>7</v>
      </c>
      <c r="L37" s="214" t="s">
        <v>202</v>
      </c>
      <c r="M37" s="214" t="s">
        <v>207</v>
      </c>
      <c r="N37" s="214" t="s">
        <v>203</v>
      </c>
      <c r="O37" s="214" t="s">
        <v>309</v>
      </c>
      <c r="P37" s="245">
        <v>258.23</v>
      </c>
      <c r="Q37" s="214" t="s">
        <v>2350</v>
      </c>
      <c r="R37" s="214" t="s">
        <v>190</v>
      </c>
      <c r="S37" s="196">
        <v>43382.64000000001</v>
      </c>
      <c r="T37" s="196">
        <v>6507.396000000001</v>
      </c>
      <c r="U37" s="196">
        <v>867.6528000000002</v>
      </c>
      <c r="V37" s="196">
        <v>0</v>
      </c>
      <c r="W37" s="228">
        <v>36007.5912</v>
      </c>
      <c r="X37" s="185"/>
    </row>
    <row r="38" spans="1:24" s="183" customFormat="1" ht="15.75">
      <c r="A38" s="55" t="s">
        <v>1272</v>
      </c>
      <c r="B38" s="231" t="s">
        <v>561</v>
      </c>
      <c r="C38" s="182">
        <v>0.03</v>
      </c>
      <c r="D38" s="41" t="s">
        <v>562</v>
      </c>
      <c r="E38" s="240" t="s">
        <v>563</v>
      </c>
      <c r="F38" s="236" t="s">
        <v>564</v>
      </c>
      <c r="G38" s="236" t="s">
        <v>1280</v>
      </c>
      <c r="H38" s="237">
        <v>0.02</v>
      </c>
      <c r="I38" s="213">
        <v>15</v>
      </c>
      <c r="J38" s="213">
        <v>1053</v>
      </c>
      <c r="K38" s="213">
        <v>8</v>
      </c>
      <c r="L38" s="214" t="s">
        <v>202</v>
      </c>
      <c r="M38" s="214" t="s">
        <v>196</v>
      </c>
      <c r="N38" s="214" t="s">
        <v>203</v>
      </c>
      <c r="O38" s="214" t="s">
        <v>245</v>
      </c>
      <c r="P38" s="245">
        <v>309.87</v>
      </c>
      <c r="Q38" s="214" t="s">
        <v>2350</v>
      </c>
      <c r="R38" s="214" t="s">
        <v>190</v>
      </c>
      <c r="S38" s="196">
        <v>52058.159999999996</v>
      </c>
      <c r="T38" s="196">
        <v>7808.724</v>
      </c>
      <c r="U38" s="196">
        <v>1041.1632</v>
      </c>
      <c r="V38" s="196">
        <v>0</v>
      </c>
      <c r="W38" s="228">
        <v>43208.27279999999</v>
      </c>
      <c r="X38" s="185"/>
    </row>
    <row r="39" spans="1:24" s="183" customFormat="1" ht="15.75">
      <c r="A39" s="55" t="s">
        <v>1272</v>
      </c>
      <c r="B39" s="231" t="s">
        <v>561</v>
      </c>
      <c r="C39" s="182">
        <v>0.03</v>
      </c>
      <c r="D39" s="41" t="s">
        <v>562</v>
      </c>
      <c r="E39" s="240" t="s">
        <v>563</v>
      </c>
      <c r="F39" s="236" t="s">
        <v>564</v>
      </c>
      <c r="G39" s="236" t="s">
        <v>1280</v>
      </c>
      <c r="H39" s="237">
        <v>0.02</v>
      </c>
      <c r="I39" s="213">
        <v>15</v>
      </c>
      <c r="J39" s="213">
        <v>1053</v>
      </c>
      <c r="K39" s="213">
        <v>9</v>
      </c>
      <c r="L39" s="214" t="s">
        <v>202</v>
      </c>
      <c r="M39" s="214" t="s">
        <v>196</v>
      </c>
      <c r="N39" s="214" t="s">
        <v>204</v>
      </c>
      <c r="O39" s="214" t="s">
        <v>245</v>
      </c>
      <c r="P39" s="245">
        <v>340.86</v>
      </c>
      <c r="Q39" s="214" t="s">
        <v>2350</v>
      </c>
      <c r="R39" s="214" t="s">
        <v>190</v>
      </c>
      <c r="S39" s="196">
        <v>57264.48000000001</v>
      </c>
      <c r="T39" s="196">
        <v>8589.672000000002</v>
      </c>
      <c r="U39" s="196">
        <v>1145.2896000000003</v>
      </c>
      <c r="V39" s="196">
        <v>0</v>
      </c>
      <c r="W39" s="228">
        <v>47529.5184</v>
      </c>
      <c r="X39" s="185"/>
    </row>
    <row r="40" spans="1:24" s="183" customFormat="1" ht="15.75">
      <c r="A40" s="55" t="s">
        <v>1272</v>
      </c>
      <c r="B40" s="231" t="s">
        <v>561</v>
      </c>
      <c r="C40" s="182">
        <v>0.03</v>
      </c>
      <c r="D40" s="41" t="s">
        <v>562</v>
      </c>
      <c r="E40" s="240" t="s">
        <v>563</v>
      </c>
      <c r="F40" s="236" t="s">
        <v>564</v>
      </c>
      <c r="G40" s="236" t="s">
        <v>1280</v>
      </c>
      <c r="H40" s="237">
        <v>0.02</v>
      </c>
      <c r="I40" s="213">
        <v>15</v>
      </c>
      <c r="J40" s="213">
        <v>1053</v>
      </c>
      <c r="K40" s="213">
        <v>10</v>
      </c>
      <c r="L40" s="214" t="s">
        <v>202</v>
      </c>
      <c r="M40" s="214" t="s">
        <v>196</v>
      </c>
      <c r="N40" s="214" t="s">
        <v>203</v>
      </c>
      <c r="O40" s="214" t="s">
        <v>245</v>
      </c>
      <c r="P40" s="245">
        <v>309.87</v>
      </c>
      <c r="Q40" s="214" t="s">
        <v>2350</v>
      </c>
      <c r="R40" s="214" t="s">
        <v>190</v>
      </c>
      <c r="S40" s="196">
        <v>52058.159999999996</v>
      </c>
      <c r="T40" s="196">
        <v>7808.724</v>
      </c>
      <c r="U40" s="196">
        <v>1041.1632</v>
      </c>
      <c r="V40" s="196">
        <v>0</v>
      </c>
      <c r="W40" s="228">
        <v>43208.27279999999</v>
      </c>
      <c r="X40" s="185"/>
    </row>
    <row r="41" spans="1:24" s="183" customFormat="1" ht="15.75">
      <c r="A41" s="55" t="s">
        <v>1272</v>
      </c>
      <c r="B41" s="231" t="s">
        <v>561</v>
      </c>
      <c r="C41" s="182">
        <v>0.03</v>
      </c>
      <c r="D41" s="41" t="s">
        <v>562</v>
      </c>
      <c r="E41" s="240" t="s">
        <v>563</v>
      </c>
      <c r="F41" s="236" t="s">
        <v>564</v>
      </c>
      <c r="G41" s="236" t="s">
        <v>1280</v>
      </c>
      <c r="H41" s="237">
        <v>0.02</v>
      </c>
      <c r="I41" s="213">
        <v>15</v>
      </c>
      <c r="J41" s="213">
        <v>1053</v>
      </c>
      <c r="K41" s="213">
        <v>11</v>
      </c>
      <c r="L41" s="214" t="s">
        <v>202</v>
      </c>
      <c r="M41" s="214" t="s">
        <v>196</v>
      </c>
      <c r="N41" s="214" t="s">
        <v>203</v>
      </c>
      <c r="O41" s="214" t="s">
        <v>205</v>
      </c>
      <c r="P41" s="245">
        <v>309.87</v>
      </c>
      <c r="Q41" s="214" t="s">
        <v>2350</v>
      </c>
      <c r="R41" s="214" t="s">
        <v>190</v>
      </c>
      <c r="S41" s="196">
        <v>52058.159999999996</v>
      </c>
      <c r="T41" s="196">
        <v>7808.724</v>
      </c>
      <c r="U41" s="196">
        <v>1041.1632</v>
      </c>
      <c r="V41" s="196">
        <v>0</v>
      </c>
      <c r="W41" s="228">
        <v>43208.27279999999</v>
      </c>
      <c r="X41" s="185"/>
    </row>
    <row r="42" spans="1:24" s="183" customFormat="1" ht="15.75">
      <c r="A42" s="55" t="s">
        <v>1272</v>
      </c>
      <c r="B42" s="231" t="s">
        <v>561</v>
      </c>
      <c r="C42" s="182">
        <v>0.03</v>
      </c>
      <c r="D42" s="41" t="s">
        <v>562</v>
      </c>
      <c r="E42" s="240" t="s">
        <v>563</v>
      </c>
      <c r="F42" s="236" t="s">
        <v>564</v>
      </c>
      <c r="G42" s="236" t="s">
        <v>1280</v>
      </c>
      <c r="H42" s="237">
        <v>0.02</v>
      </c>
      <c r="I42" s="213">
        <v>15</v>
      </c>
      <c r="J42" s="213">
        <v>1053</v>
      </c>
      <c r="K42" s="213">
        <v>12</v>
      </c>
      <c r="L42" s="214" t="s">
        <v>202</v>
      </c>
      <c r="M42" s="214" t="s">
        <v>196</v>
      </c>
      <c r="N42" s="214" t="s">
        <v>204</v>
      </c>
      <c r="O42" s="214" t="s">
        <v>311</v>
      </c>
      <c r="P42" s="245">
        <v>340.86</v>
      </c>
      <c r="Q42" s="214" t="s">
        <v>2350</v>
      </c>
      <c r="R42" s="214" t="s">
        <v>190</v>
      </c>
      <c r="S42" s="196">
        <v>57264.48000000001</v>
      </c>
      <c r="T42" s="196">
        <v>8589.672000000002</v>
      </c>
      <c r="U42" s="196">
        <v>1145.2896000000003</v>
      </c>
      <c r="V42" s="196">
        <v>0</v>
      </c>
      <c r="W42" s="228">
        <v>47529.5184</v>
      </c>
      <c r="X42" s="185"/>
    </row>
    <row r="43" spans="1:24" s="183" customFormat="1" ht="15.75">
      <c r="A43" s="55" t="s">
        <v>1272</v>
      </c>
      <c r="B43" s="231" t="s">
        <v>561</v>
      </c>
      <c r="C43" s="182">
        <v>0.03</v>
      </c>
      <c r="D43" s="41" t="s">
        <v>562</v>
      </c>
      <c r="E43" s="240" t="s">
        <v>563</v>
      </c>
      <c r="F43" s="236" t="s">
        <v>564</v>
      </c>
      <c r="G43" s="236" t="s">
        <v>1280</v>
      </c>
      <c r="H43" s="237">
        <v>0.02</v>
      </c>
      <c r="I43" s="213">
        <v>15</v>
      </c>
      <c r="J43" s="213">
        <v>1053</v>
      </c>
      <c r="K43" s="213">
        <v>13</v>
      </c>
      <c r="L43" s="214" t="s">
        <v>202</v>
      </c>
      <c r="M43" s="214" t="s">
        <v>196</v>
      </c>
      <c r="N43" s="214" t="s">
        <v>196</v>
      </c>
      <c r="O43" s="214" t="s">
        <v>312</v>
      </c>
      <c r="P43" s="245">
        <v>247.9</v>
      </c>
      <c r="Q43" s="214" t="s">
        <v>2350</v>
      </c>
      <c r="R43" s="214" t="s">
        <v>190</v>
      </c>
      <c r="S43" s="196">
        <v>41647.200000000004</v>
      </c>
      <c r="T43" s="196">
        <v>6247.080000000001</v>
      </c>
      <c r="U43" s="196">
        <v>832.9440000000001</v>
      </c>
      <c r="V43" s="196">
        <v>0</v>
      </c>
      <c r="W43" s="228">
        <v>34567.176</v>
      </c>
      <c r="X43" s="185"/>
    </row>
    <row r="44" spans="1:24" s="183" customFormat="1" ht="15.75" customHeight="1">
      <c r="A44" s="55" t="s">
        <v>1272</v>
      </c>
      <c r="B44" s="231" t="s">
        <v>561</v>
      </c>
      <c r="C44" s="182">
        <v>0.03</v>
      </c>
      <c r="D44" s="41" t="s">
        <v>562</v>
      </c>
      <c r="E44" s="240" t="s">
        <v>563</v>
      </c>
      <c r="F44" s="236" t="s">
        <v>564</v>
      </c>
      <c r="G44" s="236" t="s">
        <v>1280</v>
      </c>
      <c r="H44" s="237">
        <v>0.02</v>
      </c>
      <c r="I44" s="213">
        <v>15</v>
      </c>
      <c r="J44" s="213">
        <v>1053</v>
      </c>
      <c r="K44" s="213">
        <v>14</v>
      </c>
      <c r="L44" s="214" t="s">
        <v>202</v>
      </c>
      <c r="M44" s="214" t="s">
        <v>196</v>
      </c>
      <c r="N44" s="214" t="s">
        <v>196</v>
      </c>
      <c r="O44" s="214" t="s">
        <v>312</v>
      </c>
      <c r="P44" s="245">
        <v>247.9</v>
      </c>
      <c r="Q44" s="214" t="s">
        <v>2350</v>
      </c>
      <c r="R44" s="214" t="s">
        <v>190</v>
      </c>
      <c r="S44" s="196">
        <v>41647.200000000004</v>
      </c>
      <c r="T44" s="196">
        <v>6247.080000000001</v>
      </c>
      <c r="U44" s="196">
        <v>832.9440000000001</v>
      </c>
      <c r="V44" s="196">
        <v>0</v>
      </c>
      <c r="W44" s="228">
        <v>34567.176</v>
      </c>
      <c r="X44" s="185"/>
    </row>
    <row r="45" spans="1:24" s="183" customFormat="1" ht="15.75">
      <c r="A45" s="55" t="s">
        <v>1272</v>
      </c>
      <c r="B45" s="231" t="s">
        <v>561</v>
      </c>
      <c r="C45" s="182">
        <v>0.03</v>
      </c>
      <c r="D45" s="41" t="s">
        <v>562</v>
      </c>
      <c r="E45" s="240" t="s">
        <v>563</v>
      </c>
      <c r="F45" s="236" t="s">
        <v>564</v>
      </c>
      <c r="G45" s="236" t="s">
        <v>1280</v>
      </c>
      <c r="H45" s="237">
        <v>0.02</v>
      </c>
      <c r="I45" s="213">
        <v>15</v>
      </c>
      <c r="J45" s="213">
        <v>1053</v>
      </c>
      <c r="K45" s="213">
        <v>15</v>
      </c>
      <c r="L45" s="214" t="s">
        <v>202</v>
      </c>
      <c r="M45" s="214" t="s">
        <v>196</v>
      </c>
      <c r="N45" s="214" t="s">
        <v>204</v>
      </c>
      <c r="O45" s="214" t="s">
        <v>311</v>
      </c>
      <c r="P45" s="245">
        <v>340.86</v>
      </c>
      <c r="Q45" s="214" t="s">
        <v>2350</v>
      </c>
      <c r="R45" s="214" t="s">
        <v>190</v>
      </c>
      <c r="S45" s="196">
        <v>57264.48000000001</v>
      </c>
      <c r="T45" s="196">
        <v>8589.672000000002</v>
      </c>
      <c r="U45" s="196">
        <v>1145.2896000000003</v>
      </c>
      <c r="V45" s="196">
        <v>0</v>
      </c>
      <c r="W45" s="228">
        <v>47529.5184</v>
      </c>
      <c r="X45" s="185"/>
    </row>
    <row r="46" spans="1:24" s="183" customFormat="1" ht="15.75">
      <c r="A46" s="55" t="s">
        <v>1272</v>
      </c>
      <c r="B46" s="231" t="s">
        <v>561</v>
      </c>
      <c r="C46" s="182">
        <v>0.03</v>
      </c>
      <c r="D46" s="41" t="s">
        <v>562</v>
      </c>
      <c r="E46" s="240" t="s">
        <v>563</v>
      </c>
      <c r="F46" s="236" t="s">
        <v>564</v>
      </c>
      <c r="G46" s="236" t="s">
        <v>1280</v>
      </c>
      <c r="H46" s="237">
        <v>0.02</v>
      </c>
      <c r="I46" s="213">
        <v>15</v>
      </c>
      <c r="J46" s="213">
        <v>1053</v>
      </c>
      <c r="K46" s="213">
        <v>16</v>
      </c>
      <c r="L46" s="214" t="s">
        <v>202</v>
      </c>
      <c r="M46" s="214" t="s">
        <v>207</v>
      </c>
      <c r="N46" s="214" t="s">
        <v>204</v>
      </c>
      <c r="O46" s="214" t="s">
        <v>224</v>
      </c>
      <c r="P46" s="245">
        <v>284.05</v>
      </c>
      <c r="Q46" s="214" t="s">
        <v>2350</v>
      </c>
      <c r="R46" s="214" t="s">
        <v>190</v>
      </c>
      <c r="S46" s="196">
        <v>47720.4</v>
      </c>
      <c r="T46" s="196">
        <v>7158.06</v>
      </c>
      <c r="U46" s="196">
        <v>954.408</v>
      </c>
      <c r="V46" s="196">
        <v>0</v>
      </c>
      <c r="W46" s="228">
        <v>39607.932</v>
      </c>
      <c r="X46" s="185"/>
    </row>
    <row r="47" spans="1:24" s="183" customFormat="1" ht="15.75">
      <c r="A47" s="55" t="s">
        <v>1272</v>
      </c>
      <c r="B47" s="231" t="s">
        <v>561</v>
      </c>
      <c r="C47" s="182">
        <v>0.03</v>
      </c>
      <c r="D47" s="41" t="s">
        <v>562</v>
      </c>
      <c r="E47" s="240" t="s">
        <v>563</v>
      </c>
      <c r="F47" s="236" t="s">
        <v>564</v>
      </c>
      <c r="G47" s="236" t="s">
        <v>1280</v>
      </c>
      <c r="H47" s="237">
        <v>0.02</v>
      </c>
      <c r="I47" s="213">
        <v>15</v>
      </c>
      <c r="J47" s="213">
        <v>1053</v>
      </c>
      <c r="K47" s="213">
        <v>17</v>
      </c>
      <c r="L47" s="214" t="s">
        <v>202</v>
      </c>
      <c r="M47" s="214" t="s">
        <v>207</v>
      </c>
      <c r="N47" s="214" t="s">
        <v>204</v>
      </c>
      <c r="O47" s="214" t="s">
        <v>228</v>
      </c>
      <c r="P47" s="245">
        <v>284.05</v>
      </c>
      <c r="Q47" s="214" t="s">
        <v>2350</v>
      </c>
      <c r="R47" s="214" t="s">
        <v>190</v>
      </c>
      <c r="S47" s="196">
        <v>47720.4</v>
      </c>
      <c r="T47" s="196">
        <v>7158.06</v>
      </c>
      <c r="U47" s="196">
        <v>954.408</v>
      </c>
      <c r="V47" s="196">
        <v>0</v>
      </c>
      <c r="W47" s="228">
        <v>39607.932</v>
      </c>
      <c r="X47" s="185"/>
    </row>
    <row r="48" spans="1:24" s="183" customFormat="1" ht="15.75">
      <c r="A48" s="55" t="s">
        <v>1272</v>
      </c>
      <c r="B48" s="231" t="s">
        <v>561</v>
      </c>
      <c r="C48" s="182">
        <v>0.03</v>
      </c>
      <c r="D48" s="41" t="s">
        <v>562</v>
      </c>
      <c r="E48" s="240" t="s">
        <v>563</v>
      </c>
      <c r="F48" s="236" t="s">
        <v>564</v>
      </c>
      <c r="G48" s="236" t="s">
        <v>1280</v>
      </c>
      <c r="H48" s="237">
        <v>0.02</v>
      </c>
      <c r="I48" s="213">
        <v>15</v>
      </c>
      <c r="J48" s="213">
        <v>1053</v>
      </c>
      <c r="K48" s="213">
        <v>19</v>
      </c>
      <c r="L48" s="214" t="s">
        <v>202</v>
      </c>
      <c r="M48" s="214" t="s">
        <v>196</v>
      </c>
      <c r="N48" s="214" t="s">
        <v>203</v>
      </c>
      <c r="O48" s="214" t="s">
        <v>245</v>
      </c>
      <c r="P48" s="245">
        <v>309.87</v>
      </c>
      <c r="Q48" s="214" t="s">
        <v>2350</v>
      </c>
      <c r="R48" s="214" t="s">
        <v>190</v>
      </c>
      <c r="S48" s="196">
        <v>52058.159999999996</v>
      </c>
      <c r="T48" s="196">
        <v>7808.724</v>
      </c>
      <c r="U48" s="196">
        <v>1041.1632</v>
      </c>
      <c r="V48" s="196">
        <v>0</v>
      </c>
      <c r="W48" s="228">
        <v>43208.27279999999</v>
      </c>
      <c r="X48" s="185"/>
    </row>
    <row r="49" spans="1:24" s="183" customFormat="1" ht="15.75">
      <c r="A49" s="55" t="s">
        <v>1272</v>
      </c>
      <c r="B49" s="231" t="s">
        <v>561</v>
      </c>
      <c r="C49" s="182">
        <v>0.03</v>
      </c>
      <c r="D49" s="41" t="s">
        <v>562</v>
      </c>
      <c r="E49" s="240" t="s">
        <v>563</v>
      </c>
      <c r="F49" s="236" t="s">
        <v>564</v>
      </c>
      <c r="G49" s="236" t="s">
        <v>1280</v>
      </c>
      <c r="H49" s="237">
        <v>0.02</v>
      </c>
      <c r="I49" s="213">
        <v>15</v>
      </c>
      <c r="J49" s="213">
        <v>1053</v>
      </c>
      <c r="K49" s="213">
        <v>20</v>
      </c>
      <c r="L49" s="214" t="s">
        <v>202</v>
      </c>
      <c r="M49" s="214" t="s">
        <v>196</v>
      </c>
      <c r="N49" s="214" t="s">
        <v>203</v>
      </c>
      <c r="O49" s="214" t="s">
        <v>205</v>
      </c>
      <c r="P49" s="245">
        <v>309.87</v>
      </c>
      <c r="Q49" s="214" t="s">
        <v>2350</v>
      </c>
      <c r="R49" s="214" t="s">
        <v>190</v>
      </c>
      <c r="S49" s="196">
        <v>52058.159999999996</v>
      </c>
      <c r="T49" s="196">
        <v>7808.724</v>
      </c>
      <c r="U49" s="196">
        <v>1041.1632</v>
      </c>
      <c r="V49" s="196">
        <v>0</v>
      </c>
      <c r="W49" s="228">
        <v>43208.27279999999</v>
      </c>
      <c r="X49" s="185"/>
    </row>
    <row r="50" spans="1:24" s="183" customFormat="1" ht="15.75">
      <c r="A50" s="55" t="s">
        <v>1272</v>
      </c>
      <c r="B50" s="231" t="s">
        <v>561</v>
      </c>
      <c r="C50" s="182">
        <v>0.03</v>
      </c>
      <c r="D50" s="41" t="s">
        <v>562</v>
      </c>
      <c r="E50" s="240" t="s">
        <v>563</v>
      </c>
      <c r="F50" s="236" t="s">
        <v>564</v>
      </c>
      <c r="G50" s="236" t="s">
        <v>1280</v>
      </c>
      <c r="H50" s="237">
        <v>0.02</v>
      </c>
      <c r="I50" s="213">
        <v>15</v>
      </c>
      <c r="J50" s="213">
        <v>1053</v>
      </c>
      <c r="K50" s="213">
        <v>21</v>
      </c>
      <c r="L50" s="214" t="s">
        <v>202</v>
      </c>
      <c r="M50" s="214" t="s">
        <v>196</v>
      </c>
      <c r="N50" s="214" t="s">
        <v>204</v>
      </c>
      <c r="O50" s="214" t="s">
        <v>315</v>
      </c>
      <c r="P50" s="245">
        <v>340.86</v>
      </c>
      <c r="Q50" s="214" t="s">
        <v>2350</v>
      </c>
      <c r="R50" s="214" t="s">
        <v>190</v>
      </c>
      <c r="S50" s="196">
        <v>57264.48000000001</v>
      </c>
      <c r="T50" s="196">
        <v>8589.672000000002</v>
      </c>
      <c r="U50" s="196">
        <v>1145.2896000000003</v>
      </c>
      <c r="V50" s="196">
        <v>0</v>
      </c>
      <c r="W50" s="228">
        <v>47529.5184</v>
      </c>
      <c r="X50" s="185"/>
    </row>
    <row r="51" spans="1:24" s="183" customFormat="1" ht="15.75">
      <c r="A51" s="55" t="s">
        <v>1272</v>
      </c>
      <c r="B51" s="231" t="s">
        <v>561</v>
      </c>
      <c r="C51" s="182">
        <v>0.03</v>
      </c>
      <c r="D51" s="41" t="s">
        <v>562</v>
      </c>
      <c r="E51" s="240" t="s">
        <v>563</v>
      </c>
      <c r="F51" s="236" t="s">
        <v>564</v>
      </c>
      <c r="G51" s="236" t="s">
        <v>1280</v>
      </c>
      <c r="H51" s="237">
        <v>0.02</v>
      </c>
      <c r="I51" s="213">
        <v>15</v>
      </c>
      <c r="J51" s="213">
        <v>1053</v>
      </c>
      <c r="K51" s="213">
        <v>22</v>
      </c>
      <c r="L51" s="214" t="s">
        <v>202</v>
      </c>
      <c r="M51" s="214" t="s">
        <v>196</v>
      </c>
      <c r="N51" s="214" t="s">
        <v>196</v>
      </c>
      <c r="O51" s="214" t="s">
        <v>316</v>
      </c>
      <c r="P51" s="245">
        <v>247.9</v>
      </c>
      <c r="Q51" s="214" t="s">
        <v>2350</v>
      </c>
      <c r="R51" s="214" t="s">
        <v>190</v>
      </c>
      <c r="S51" s="196">
        <v>41647.200000000004</v>
      </c>
      <c r="T51" s="196">
        <v>6247.080000000001</v>
      </c>
      <c r="U51" s="196">
        <v>832.9440000000001</v>
      </c>
      <c r="V51" s="196">
        <v>0</v>
      </c>
      <c r="W51" s="228">
        <v>34567.176</v>
      </c>
      <c r="X51" s="185"/>
    </row>
    <row r="52" spans="1:24" s="183" customFormat="1" ht="15.75">
      <c r="A52" s="55" t="s">
        <v>1272</v>
      </c>
      <c r="B52" s="231" t="s">
        <v>561</v>
      </c>
      <c r="C52" s="182">
        <v>0.03</v>
      </c>
      <c r="D52" s="41" t="s">
        <v>562</v>
      </c>
      <c r="E52" s="240" t="s">
        <v>563</v>
      </c>
      <c r="F52" s="236" t="s">
        <v>564</v>
      </c>
      <c r="G52" s="236" t="s">
        <v>1280</v>
      </c>
      <c r="H52" s="237">
        <v>0.02</v>
      </c>
      <c r="I52" s="213">
        <v>15</v>
      </c>
      <c r="J52" s="213">
        <v>1053</v>
      </c>
      <c r="K52" s="213">
        <v>23</v>
      </c>
      <c r="L52" s="214" t="s">
        <v>202</v>
      </c>
      <c r="M52" s="214" t="s">
        <v>196</v>
      </c>
      <c r="N52" s="214" t="s">
        <v>204</v>
      </c>
      <c r="O52" s="214" t="s">
        <v>311</v>
      </c>
      <c r="P52" s="245">
        <v>340.86</v>
      </c>
      <c r="Q52" s="214" t="s">
        <v>2350</v>
      </c>
      <c r="R52" s="214" t="s">
        <v>190</v>
      </c>
      <c r="S52" s="196">
        <v>57264.48000000001</v>
      </c>
      <c r="T52" s="196">
        <v>8589.672000000002</v>
      </c>
      <c r="U52" s="196">
        <v>1145.2896000000003</v>
      </c>
      <c r="V52" s="196">
        <v>0</v>
      </c>
      <c r="W52" s="228">
        <v>47529.5184</v>
      </c>
      <c r="X52" s="185"/>
    </row>
    <row r="53" spans="1:24" s="183" customFormat="1" ht="15.75">
      <c r="A53" s="55" t="s">
        <v>1272</v>
      </c>
      <c r="B53" s="231" t="s">
        <v>561</v>
      </c>
      <c r="C53" s="182">
        <v>0.03</v>
      </c>
      <c r="D53" s="41" t="s">
        <v>562</v>
      </c>
      <c r="E53" s="240" t="s">
        <v>563</v>
      </c>
      <c r="F53" s="236" t="s">
        <v>564</v>
      </c>
      <c r="G53" s="236" t="s">
        <v>1280</v>
      </c>
      <c r="H53" s="237">
        <v>0.02</v>
      </c>
      <c r="I53" s="213">
        <v>15</v>
      </c>
      <c r="J53" s="213">
        <v>1053</v>
      </c>
      <c r="K53" s="213">
        <v>24</v>
      </c>
      <c r="L53" s="214" t="s">
        <v>202</v>
      </c>
      <c r="M53" s="214" t="s">
        <v>196</v>
      </c>
      <c r="N53" s="214" t="s">
        <v>196</v>
      </c>
      <c r="O53" s="214" t="s">
        <v>316</v>
      </c>
      <c r="P53" s="245">
        <v>247.9</v>
      </c>
      <c r="Q53" s="214" t="s">
        <v>2350</v>
      </c>
      <c r="R53" s="214" t="s">
        <v>190</v>
      </c>
      <c r="S53" s="196">
        <v>41647.200000000004</v>
      </c>
      <c r="T53" s="196">
        <v>6247.080000000001</v>
      </c>
      <c r="U53" s="196">
        <v>832.9440000000001</v>
      </c>
      <c r="V53" s="196">
        <v>0</v>
      </c>
      <c r="W53" s="228">
        <v>34567.176</v>
      </c>
      <c r="X53" s="185"/>
    </row>
    <row r="54" spans="1:24" s="183" customFormat="1" ht="15.75">
      <c r="A54" s="55" t="s">
        <v>1272</v>
      </c>
      <c r="B54" s="231" t="s">
        <v>561</v>
      </c>
      <c r="C54" s="182">
        <v>0.03</v>
      </c>
      <c r="D54" s="41" t="s">
        <v>562</v>
      </c>
      <c r="E54" s="240" t="s">
        <v>563</v>
      </c>
      <c r="F54" s="236" t="s">
        <v>564</v>
      </c>
      <c r="G54" s="236" t="s">
        <v>1280</v>
      </c>
      <c r="H54" s="237">
        <v>0.02</v>
      </c>
      <c r="I54" s="213">
        <v>15</v>
      </c>
      <c r="J54" s="213">
        <v>1053</v>
      </c>
      <c r="K54" s="213">
        <v>25</v>
      </c>
      <c r="L54" s="214" t="s">
        <v>202</v>
      </c>
      <c r="M54" s="214" t="s">
        <v>201</v>
      </c>
      <c r="N54" s="214" t="s">
        <v>203</v>
      </c>
      <c r="O54" s="214" t="s">
        <v>205</v>
      </c>
      <c r="P54" s="245">
        <v>426.08</v>
      </c>
      <c r="Q54" s="214" t="s">
        <v>2350</v>
      </c>
      <c r="R54" s="214" t="s">
        <v>190</v>
      </c>
      <c r="S54" s="196">
        <v>71581.44</v>
      </c>
      <c r="T54" s="196">
        <v>10737.216</v>
      </c>
      <c r="U54" s="196">
        <v>1431.6288000000002</v>
      </c>
      <c r="V54" s="196">
        <v>0</v>
      </c>
      <c r="W54" s="228">
        <v>59412.5952</v>
      </c>
      <c r="X54" s="185"/>
    </row>
    <row r="55" spans="1:24" s="183" customFormat="1" ht="15.75">
      <c r="A55" s="55" t="s">
        <v>1272</v>
      </c>
      <c r="B55" s="231" t="s">
        <v>561</v>
      </c>
      <c r="C55" s="182">
        <v>0.03</v>
      </c>
      <c r="D55" s="41" t="s">
        <v>562</v>
      </c>
      <c r="E55" s="240" t="s">
        <v>563</v>
      </c>
      <c r="F55" s="236" t="s">
        <v>564</v>
      </c>
      <c r="G55" s="236" t="s">
        <v>1280</v>
      </c>
      <c r="H55" s="237">
        <v>0.02</v>
      </c>
      <c r="I55" s="213">
        <v>15</v>
      </c>
      <c r="J55" s="213">
        <v>1053</v>
      </c>
      <c r="K55" s="213">
        <v>26</v>
      </c>
      <c r="L55" s="214" t="s">
        <v>202</v>
      </c>
      <c r="M55" s="214" t="s">
        <v>207</v>
      </c>
      <c r="N55" s="214" t="s">
        <v>203</v>
      </c>
      <c r="O55" s="214" t="s">
        <v>318</v>
      </c>
      <c r="P55" s="245">
        <v>258.23</v>
      </c>
      <c r="Q55" s="214" t="s">
        <v>2350</v>
      </c>
      <c r="R55" s="214" t="s">
        <v>190</v>
      </c>
      <c r="S55" s="196">
        <v>43382.64000000001</v>
      </c>
      <c r="T55" s="196">
        <v>6507.396000000001</v>
      </c>
      <c r="U55" s="196">
        <v>867.6528000000002</v>
      </c>
      <c r="V55" s="196">
        <v>0</v>
      </c>
      <c r="W55" s="228">
        <v>36007.5912</v>
      </c>
      <c r="X55" s="185"/>
    </row>
    <row r="56" spans="1:24" s="183" customFormat="1" ht="15.75">
      <c r="A56" s="55" t="s">
        <v>1272</v>
      </c>
      <c r="B56" s="231" t="s">
        <v>561</v>
      </c>
      <c r="C56" s="182">
        <v>0.03</v>
      </c>
      <c r="D56" s="41" t="s">
        <v>562</v>
      </c>
      <c r="E56" s="240" t="s">
        <v>563</v>
      </c>
      <c r="F56" s="236" t="s">
        <v>564</v>
      </c>
      <c r="G56" s="236" t="s">
        <v>1280</v>
      </c>
      <c r="H56" s="237">
        <v>0.02</v>
      </c>
      <c r="I56" s="213">
        <v>15</v>
      </c>
      <c r="J56" s="213">
        <v>1054</v>
      </c>
      <c r="K56" s="213">
        <v>2</v>
      </c>
      <c r="L56" s="214" t="s">
        <v>202</v>
      </c>
      <c r="M56" s="214" t="s">
        <v>196</v>
      </c>
      <c r="N56" s="214" t="s">
        <v>204</v>
      </c>
      <c r="O56" s="214" t="s">
        <v>311</v>
      </c>
      <c r="P56" s="245">
        <v>340.86</v>
      </c>
      <c r="Q56" s="214" t="s">
        <v>2350</v>
      </c>
      <c r="R56" s="214" t="s">
        <v>190</v>
      </c>
      <c r="S56" s="196">
        <v>57264.48000000001</v>
      </c>
      <c r="T56" s="196">
        <v>8589.672000000002</v>
      </c>
      <c r="U56" s="196">
        <v>1145.2896000000003</v>
      </c>
      <c r="V56" s="196">
        <v>0</v>
      </c>
      <c r="W56" s="228">
        <v>47529.5184</v>
      </c>
      <c r="X56" s="185"/>
    </row>
    <row r="57" spans="1:24" s="183" customFormat="1" ht="15.75">
      <c r="A57" s="55" t="s">
        <v>1272</v>
      </c>
      <c r="B57" s="231" t="s">
        <v>561</v>
      </c>
      <c r="C57" s="182">
        <v>0.03</v>
      </c>
      <c r="D57" s="41" t="s">
        <v>562</v>
      </c>
      <c r="E57" s="240" t="s">
        <v>563</v>
      </c>
      <c r="F57" s="236" t="s">
        <v>564</v>
      </c>
      <c r="G57" s="236" t="s">
        <v>1280</v>
      </c>
      <c r="H57" s="237">
        <v>0.02</v>
      </c>
      <c r="I57" s="213">
        <v>15</v>
      </c>
      <c r="J57" s="213">
        <v>1054</v>
      </c>
      <c r="K57" s="213">
        <v>3</v>
      </c>
      <c r="L57" s="214" t="s">
        <v>202</v>
      </c>
      <c r="M57" s="214" t="s">
        <v>196</v>
      </c>
      <c r="N57" s="214" t="s">
        <v>196</v>
      </c>
      <c r="O57" s="214" t="s">
        <v>312</v>
      </c>
      <c r="P57" s="245">
        <v>247.9</v>
      </c>
      <c r="Q57" s="214" t="s">
        <v>2350</v>
      </c>
      <c r="R57" s="214" t="s">
        <v>190</v>
      </c>
      <c r="S57" s="196">
        <v>41647.200000000004</v>
      </c>
      <c r="T57" s="196">
        <v>6247.080000000001</v>
      </c>
      <c r="U57" s="196">
        <v>832.9440000000001</v>
      </c>
      <c r="V57" s="196">
        <v>0</v>
      </c>
      <c r="W57" s="228">
        <v>34567.176</v>
      </c>
      <c r="X57" s="185"/>
    </row>
    <row r="58" spans="1:24" s="183" customFormat="1" ht="15.75">
      <c r="A58" s="55" t="s">
        <v>1272</v>
      </c>
      <c r="B58" s="231" t="s">
        <v>561</v>
      </c>
      <c r="C58" s="182">
        <v>0.03</v>
      </c>
      <c r="D58" s="41" t="s">
        <v>562</v>
      </c>
      <c r="E58" s="240" t="s">
        <v>563</v>
      </c>
      <c r="F58" s="236" t="s">
        <v>564</v>
      </c>
      <c r="G58" s="236" t="s">
        <v>1280</v>
      </c>
      <c r="H58" s="237">
        <v>0.02</v>
      </c>
      <c r="I58" s="213">
        <v>15</v>
      </c>
      <c r="J58" s="213">
        <v>1054</v>
      </c>
      <c r="K58" s="213">
        <v>4</v>
      </c>
      <c r="L58" s="214" t="s">
        <v>202</v>
      </c>
      <c r="M58" s="214" t="s">
        <v>196</v>
      </c>
      <c r="N58" s="214" t="s">
        <v>196</v>
      </c>
      <c r="O58" s="214" t="s">
        <v>316</v>
      </c>
      <c r="P58" s="245">
        <v>247.9</v>
      </c>
      <c r="Q58" s="214" t="s">
        <v>2350</v>
      </c>
      <c r="R58" s="214" t="s">
        <v>190</v>
      </c>
      <c r="S58" s="196">
        <v>41647.200000000004</v>
      </c>
      <c r="T58" s="196">
        <v>6247.080000000001</v>
      </c>
      <c r="U58" s="196">
        <v>832.9440000000001</v>
      </c>
      <c r="V58" s="196">
        <v>0</v>
      </c>
      <c r="W58" s="228">
        <v>34567.176</v>
      </c>
      <c r="X58" s="185"/>
    </row>
    <row r="59" spans="1:24" s="183" customFormat="1" ht="15.75">
      <c r="A59" s="55" t="s">
        <v>1272</v>
      </c>
      <c r="B59" s="231" t="s">
        <v>561</v>
      </c>
      <c r="C59" s="182">
        <v>0.03</v>
      </c>
      <c r="D59" s="41" t="s">
        <v>562</v>
      </c>
      <c r="E59" s="240" t="s">
        <v>563</v>
      </c>
      <c r="F59" s="236" t="s">
        <v>564</v>
      </c>
      <c r="G59" s="236" t="s">
        <v>1280</v>
      </c>
      <c r="H59" s="237">
        <v>0.02</v>
      </c>
      <c r="I59" s="213">
        <v>15</v>
      </c>
      <c r="J59" s="213">
        <v>1054</v>
      </c>
      <c r="K59" s="213">
        <v>6</v>
      </c>
      <c r="L59" s="214" t="s">
        <v>202</v>
      </c>
      <c r="M59" s="214" t="s">
        <v>196</v>
      </c>
      <c r="N59" s="214" t="s">
        <v>204</v>
      </c>
      <c r="O59" s="214" t="s">
        <v>311</v>
      </c>
      <c r="P59" s="245">
        <v>340.86</v>
      </c>
      <c r="Q59" s="214" t="s">
        <v>2350</v>
      </c>
      <c r="R59" s="214" t="s">
        <v>190</v>
      </c>
      <c r="S59" s="196">
        <v>57264.48000000001</v>
      </c>
      <c r="T59" s="196">
        <v>8589.672000000002</v>
      </c>
      <c r="U59" s="196">
        <v>1145.2896000000003</v>
      </c>
      <c r="V59" s="196">
        <v>0</v>
      </c>
      <c r="W59" s="228">
        <v>47529.5184</v>
      </c>
      <c r="X59" s="185"/>
    </row>
    <row r="60" spans="1:24" s="183" customFormat="1" ht="15.75">
      <c r="A60" s="55" t="s">
        <v>1272</v>
      </c>
      <c r="B60" s="231" t="s">
        <v>561</v>
      </c>
      <c r="C60" s="182">
        <v>0.03</v>
      </c>
      <c r="D60" s="41" t="s">
        <v>562</v>
      </c>
      <c r="E60" s="240" t="s">
        <v>563</v>
      </c>
      <c r="F60" s="236" t="s">
        <v>564</v>
      </c>
      <c r="G60" s="236" t="s">
        <v>1280</v>
      </c>
      <c r="H60" s="237">
        <v>0.02</v>
      </c>
      <c r="I60" s="213">
        <v>15</v>
      </c>
      <c r="J60" s="213">
        <v>1054</v>
      </c>
      <c r="K60" s="213">
        <v>7</v>
      </c>
      <c r="L60" s="214" t="s">
        <v>202</v>
      </c>
      <c r="M60" s="214" t="s">
        <v>196</v>
      </c>
      <c r="N60" s="214" t="s">
        <v>204</v>
      </c>
      <c r="O60" s="214" t="s">
        <v>311</v>
      </c>
      <c r="P60" s="245">
        <v>340.86</v>
      </c>
      <c r="Q60" s="214" t="s">
        <v>2350</v>
      </c>
      <c r="R60" s="214" t="s">
        <v>190</v>
      </c>
      <c r="S60" s="196">
        <v>57264.48000000001</v>
      </c>
      <c r="T60" s="196">
        <v>8589.672000000002</v>
      </c>
      <c r="U60" s="196">
        <v>1145.2896000000003</v>
      </c>
      <c r="V60" s="196">
        <v>0</v>
      </c>
      <c r="W60" s="228">
        <v>47529.5184</v>
      </c>
      <c r="X60" s="185"/>
    </row>
    <row r="61" spans="1:24" s="183" customFormat="1" ht="15.75">
      <c r="A61" s="55" t="s">
        <v>1272</v>
      </c>
      <c r="B61" s="231" t="s">
        <v>561</v>
      </c>
      <c r="C61" s="182">
        <v>0.03</v>
      </c>
      <c r="D61" s="41" t="s">
        <v>562</v>
      </c>
      <c r="E61" s="240" t="s">
        <v>563</v>
      </c>
      <c r="F61" s="236" t="s">
        <v>564</v>
      </c>
      <c r="G61" s="236" t="s">
        <v>1280</v>
      </c>
      <c r="H61" s="237">
        <v>0.02</v>
      </c>
      <c r="I61" s="213">
        <v>15</v>
      </c>
      <c r="J61" s="213">
        <v>1054</v>
      </c>
      <c r="K61" s="213">
        <v>8</v>
      </c>
      <c r="L61" s="214" t="s">
        <v>202</v>
      </c>
      <c r="M61" s="214" t="s">
        <v>196</v>
      </c>
      <c r="N61" s="214" t="s">
        <v>196</v>
      </c>
      <c r="O61" s="214" t="s">
        <v>312</v>
      </c>
      <c r="P61" s="245">
        <v>247.9</v>
      </c>
      <c r="Q61" s="214" t="s">
        <v>2350</v>
      </c>
      <c r="R61" s="214" t="s">
        <v>190</v>
      </c>
      <c r="S61" s="196">
        <v>41647.200000000004</v>
      </c>
      <c r="T61" s="196">
        <v>6247.080000000001</v>
      </c>
      <c r="U61" s="196">
        <v>832.9440000000001</v>
      </c>
      <c r="V61" s="196">
        <v>0</v>
      </c>
      <c r="W61" s="228">
        <v>34567.176</v>
      </c>
      <c r="X61" s="185"/>
    </row>
    <row r="62" spans="1:24" s="183" customFormat="1" ht="15.75" customHeight="1">
      <c r="A62" s="55" t="s">
        <v>1272</v>
      </c>
      <c r="B62" s="231" t="s">
        <v>561</v>
      </c>
      <c r="C62" s="182">
        <v>0.03</v>
      </c>
      <c r="D62" s="41" t="s">
        <v>562</v>
      </c>
      <c r="E62" s="240" t="s">
        <v>563</v>
      </c>
      <c r="F62" s="236" t="s">
        <v>564</v>
      </c>
      <c r="G62" s="236" t="s">
        <v>1280</v>
      </c>
      <c r="H62" s="237">
        <v>0.02</v>
      </c>
      <c r="I62" s="213">
        <v>15</v>
      </c>
      <c r="J62" s="213">
        <v>1054</v>
      </c>
      <c r="K62" s="213">
        <v>9</v>
      </c>
      <c r="L62" s="214" t="s">
        <v>202</v>
      </c>
      <c r="M62" s="214" t="s">
        <v>196</v>
      </c>
      <c r="N62" s="214" t="s">
        <v>196</v>
      </c>
      <c r="O62" s="214" t="s">
        <v>316</v>
      </c>
      <c r="P62" s="245">
        <v>247.9</v>
      </c>
      <c r="Q62" s="214" t="s">
        <v>2350</v>
      </c>
      <c r="R62" s="214" t="s">
        <v>190</v>
      </c>
      <c r="S62" s="196">
        <v>41647.200000000004</v>
      </c>
      <c r="T62" s="196">
        <v>6247.080000000001</v>
      </c>
      <c r="U62" s="196">
        <v>832.9440000000001</v>
      </c>
      <c r="V62" s="196">
        <v>0</v>
      </c>
      <c r="W62" s="228">
        <v>34567.176</v>
      </c>
      <c r="X62" s="185"/>
    </row>
    <row r="63" spans="1:24" s="183" customFormat="1" ht="15.75">
      <c r="A63" s="55" t="s">
        <v>1272</v>
      </c>
      <c r="B63" s="231" t="s">
        <v>561</v>
      </c>
      <c r="C63" s="182">
        <v>0.03</v>
      </c>
      <c r="D63" s="41" t="s">
        <v>562</v>
      </c>
      <c r="E63" s="240" t="s">
        <v>563</v>
      </c>
      <c r="F63" s="236" t="s">
        <v>564</v>
      </c>
      <c r="G63" s="236" t="s">
        <v>1280</v>
      </c>
      <c r="H63" s="237">
        <v>0.02</v>
      </c>
      <c r="I63" s="213">
        <v>15</v>
      </c>
      <c r="J63" s="213">
        <v>1054</v>
      </c>
      <c r="K63" s="213">
        <v>10</v>
      </c>
      <c r="L63" s="214" t="s">
        <v>202</v>
      </c>
      <c r="M63" s="214" t="s">
        <v>196</v>
      </c>
      <c r="N63" s="214" t="s">
        <v>204</v>
      </c>
      <c r="O63" s="214" t="s">
        <v>315</v>
      </c>
      <c r="P63" s="245">
        <v>340.86</v>
      </c>
      <c r="Q63" s="214" t="s">
        <v>2350</v>
      </c>
      <c r="R63" s="214" t="s">
        <v>190</v>
      </c>
      <c r="S63" s="196">
        <v>57264.48000000001</v>
      </c>
      <c r="T63" s="196">
        <v>8589.672000000002</v>
      </c>
      <c r="U63" s="196">
        <v>1145.2896000000003</v>
      </c>
      <c r="V63" s="196">
        <v>0</v>
      </c>
      <c r="W63" s="228">
        <v>47529.5184</v>
      </c>
      <c r="X63" s="185"/>
    </row>
    <row r="64" spans="1:24" s="183" customFormat="1" ht="15.75">
      <c r="A64" s="55" t="s">
        <v>1272</v>
      </c>
      <c r="B64" s="231" t="s">
        <v>561</v>
      </c>
      <c r="C64" s="182">
        <v>0.03</v>
      </c>
      <c r="D64" s="41" t="s">
        <v>562</v>
      </c>
      <c r="E64" s="240" t="s">
        <v>563</v>
      </c>
      <c r="F64" s="236" t="s">
        <v>564</v>
      </c>
      <c r="G64" s="236" t="s">
        <v>1280</v>
      </c>
      <c r="H64" s="237">
        <v>0.02</v>
      </c>
      <c r="I64" s="213">
        <v>15</v>
      </c>
      <c r="J64" s="213">
        <v>1054</v>
      </c>
      <c r="K64" s="213">
        <v>11</v>
      </c>
      <c r="L64" s="214" t="s">
        <v>202</v>
      </c>
      <c r="M64" s="214" t="s">
        <v>207</v>
      </c>
      <c r="N64" s="214" t="s">
        <v>204</v>
      </c>
      <c r="O64" s="214" t="s">
        <v>224</v>
      </c>
      <c r="P64" s="245">
        <v>284.05</v>
      </c>
      <c r="Q64" s="214" t="s">
        <v>2350</v>
      </c>
      <c r="R64" s="214" t="s">
        <v>190</v>
      </c>
      <c r="S64" s="196">
        <v>47720.4</v>
      </c>
      <c r="T64" s="196">
        <v>7158.06</v>
      </c>
      <c r="U64" s="196">
        <v>954.408</v>
      </c>
      <c r="V64" s="196">
        <v>0</v>
      </c>
      <c r="W64" s="228">
        <v>39607.932</v>
      </c>
      <c r="X64" s="185"/>
    </row>
    <row r="65" spans="1:24" s="183" customFormat="1" ht="15.75">
      <c r="A65" s="55" t="s">
        <v>1272</v>
      </c>
      <c r="B65" s="231" t="s">
        <v>561</v>
      </c>
      <c r="C65" s="182">
        <v>0.03</v>
      </c>
      <c r="D65" s="41" t="s">
        <v>562</v>
      </c>
      <c r="E65" s="240" t="s">
        <v>563</v>
      </c>
      <c r="F65" s="236" t="s">
        <v>564</v>
      </c>
      <c r="G65" s="236" t="s">
        <v>1280</v>
      </c>
      <c r="H65" s="237">
        <v>0.02</v>
      </c>
      <c r="I65" s="213">
        <v>15</v>
      </c>
      <c r="J65" s="213">
        <v>1054</v>
      </c>
      <c r="K65" s="213">
        <v>12</v>
      </c>
      <c r="L65" s="214" t="s">
        <v>202</v>
      </c>
      <c r="M65" s="214" t="s">
        <v>207</v>
      </c>
      <c r="N65" s="214" t="s">
        <v>204</v>
      </c>
      <c r="O65" s="214" t="s">
        <v>228</v>
      </c>
      <c r="P65" s="245">
        <v>284.05</v>
      </c>
      <c r="Q65" s="214" t="s">
        <v>2350</v>
      </c>
      <c r="R65" s="214" t="s">
        <v>190</v>
      </c>
      <c r="S65" s="196">
        <v>47720.4</v>
      </c>
      <c r="T65" s="196">
        <v>7158.06</v>
      </c>
      <c r="U65" s="196">
        <v>954.408</v>
      </c>
      <c r="V65" s="196">
        <v>0</v>
      </c>
      <c r="W65" s="228">
        <v>39607.932</v>
      </c>
      <c r="X65" s="185"/>
    </row>
    <row r="66" spans="1:24" s="183" customFormat="1" ht="15.75">
      <c r="A66" s="55" t="s">
        <v>1272</v>
      </c>
      <c r="B66" s="231" t="s">
        <v>561</v>
      </c>
      <c r="C66" s="182">
        <v>0.03</v>
      </c>
      <c r="D66" s="41" t="s">
        <v>562</v>
      </c>
      <c r="E66" s="240" t="s">
        <v>563</v>
      </c>
      <c r="F66" s="236" t="s">
        <v>564</v>
      </c>
      <c r="G66" s="236" t="s">
        <v>1280</v>
      </c>
      <c r="H66" s="237">
        <v>0.02</v>
      </c>
      <c r="I66" s="213">
        <v>15</v>
      </c>
      <c r="J66" s="213">
        <v>1055</v>
      </c>
      <c r="K66" s="213">
        <v>2</v>
      </c>
      <c r="L66" s="214" t="s">
        <v>202</v>
      </c>
      <c r="M66" s="214" t="s">
        <v>196</v>
      </c>
      <c r="N66" s="214" t="s">
        <v>203</v>
      </c>
      <c r="O66" s="214" t="s">
        <v>205</v>
      </c>
      <c r="P66" s="245">
        <v>309.87</v>
      </c>
      <c r="Q66" s="214" t="s">
        <v>2350</v>
      </c>
      <c r="R66" s="214" t="s">
        <v>190</v>
      </c>
      <c r="S66" s="196">
        <v>52058.159999999996</v>
      </c>
      <c r="T66" s="196">
        <v>7808.724</v>
      </c>
      <c r="U66" s="196">
        <v>1041.1632</v>
      </c>
      <c r="V66" s="196">
        <v>0</v>
      </c>
      <c r="W66" s="228">
        <v>43208.27279999999</v>
      </c>
      <c r="X66" s="185"/>
    </row>
    <row r="67" spans="1:24" s="183" customFormat="1" ht="15.75">
      <c r="A67" s="55" t="s">
        <v>1272</v>
      </c>
      <c r="B67" s="231" t="s">
        <v>561</v>
      </c>
      <c r="C67" s="182">
        <v>0.03</v>
      </c>
      <c r="D67" s="41" t="s">
        <v>562</v>
      </c>
      <c r="E67" s="240" t="s">
        <v>563</v>
      </c>
      <c r="F67" s="236" t="s">
        <v>564</v>
      </c>
      <c r="G67" s="236" t="s">
        <v>1280</v>
      </c>
      <c r="H67" s="237">
        <v>0.02</v>
      </c>
      <c r="I67" s="213">
        <v>15</v>
      </c>
      <c r="J67" s="213">
        <v>1055</v>
      </c>
      <c r="K67" s="213">
        <v>3</v>
      </c>
      <c r="L67" s="214" t="s">
        <v>202</v>
      </c>
      <c r="M67" s="214" t="s">
        <v>196</v>
      </c>
      <c r="N67" s="214" t="s">
        <v>203</v>
      </c>
      <c r="O67" s="214" t="s">
        <v>245</v>
      </c>
      <c r="P67" s="245">
        <v>309.87</v>
      </c>
      <c r="Q67" s="214" t="s">
        <v>2350</v>
      </c>
      <c r="R67" s="214" t="s">
        <v>190</v>
      </c>
      <c r="S67" s="196">
        <v>52058.159999999996</v>
      </c>
      <c r="T67" s="196">
        <v>7808.724</v>
      </c>
      <c r="U67" s="196">
        <v>1041.1632</v>
      </c>
      <c r="V67" s="196">
        <v>0</v>
      </c>
      <c r="W67" s="228">
        <v>43208.27279999999</v>
      </c>
      <c r="X67" s="185"/>
    </row>
    <row r="68" spans="1:24" s="183" customFormat="1" ht="15.75">
      <c r="A68" s="55" t="s">
        <v>1272</v>
      </c>
      <c r="B68" s="231" t="s">
        <v>561</v>
      </c>
      <c r="C68" s="182">
        <v>0.03</v>
      </c>
      <c r="D68" s="41" t="s">
        <v>562</v>
      </c>
      <c r="E68" s="240" t="s">
        <v>563</v>
      </c>
      <c r="F68" s="236" t="s">
        <v>564</v>
      </c>
      <c r="G68" s="236" t="s">
        <v>1280</v>
      </c>
      <c r="H68" s="237">
        <v>0.02</v>
      </c>
      <c r="I68" s="213">
        <v>15</v>
      </c>
      <c r="J68" s="213">
        <v>1055</v>
      </c>
      <c r="K68" s="213">
        <v>4</v>
      </c>
      <c r="L68" s="214" t="s">
        <v>202</v>
      </c>
      <c r="M68" s="214" t="s">
        <v>196</v>
      </c>
      <c r="N68" s="214" t="s">
        <v>203</v>
      </c>
      <c r="O68" s="214" t="s">
        <v>205</v>
      </c>
      <c r="P68" s="245">
        <v>309.87</v>
      </c>
      <c r="Q68" s="214" t="s">
        <v>2350</v>
      </c>
      <c r="R68" s="214" t="s">
        <v>190</v>
      </c>
      <c r="S68" s="196">
        <v>52058.159999999996</v>
      </c>
      <c r="T68" s="196">
        <v>7808.724</v>
      </c>
      <c r="U68" s="196">
        <v>1041.1632</v>
      </c>
      <c r="V68" s="196">
        <v>0</v>
      </c>
      <c r="W68" s="228">
        <v>43208.27279999999</v>
      </c>
      <c r="X68" s="185"/>
    </row>
    <row r="69" spans="1:24" s="183" customFormat="1" ht="15.75">
      <c r="A69" s="55" t="s">
        <v>1272</v>
      </c>
      <c r="B69" s="231" t="s">
        <v>561</v>
      </c>
      <c r="C69" s="182">
        <v>0.03</v>
      </c>
      <c r="D69" s="41" t="s">
        <v>562</v>
      </c>
      <c r="E69" s="240" t="s">
        <v>563</v>
      </c>
      <c r="F69" s="236" t="s">
        <v>564</v>
      </c>
      <c r="G69" s="236" t="s">
        <v>1280</v>
      </c>
      <c r="H69" s="237">
        <v>0.02</v>
      </c>
      <c r="I69" s="213">
        <v>15</v>
      </c>
      <c r="J69" s="213">
        <v>1055</v>
      </c>
      <c r="K69" s="213">
        <v>6</v>
      </c>
      <c r="L69" s="214" t="s">
        <v>202</v>
      </c>
      <c r="M69" s="214" t="s">
        <v>196</v>
      </c>
      <c r="N69" s="214" t="s">
        <v>203</v>
      </c>
      <c r="O69" s="214" t="s">
        <v>245</v>
      </c>
      <c r="P69" s="245">
        <v>309.87</v>
      </c>
      <c r="Q69" s="214" t="s">
        <v>2350</v>
      </c>
      <c r="R69" s="214" t="s">
        <v>190</v>
      </c>
      <c r="S69" s="196">
        <v>52058.159999999996</v>
      </c>
      <c r="T69" s="196">
        <v>7808.724</v>
      </c>
      <c r="U69" s="196">
        <v>1041.1632</v>
      </c>
      <c r="V69" s="196">
        <v>0</v>
      </c>
      <c r="W69" s="228">
        <v>43208.27279999999</v>
      </c>
      <c r="X69" s="185"/>
    </row>
    <row r="70" spans="1:24" s="183" customFormat="1" ht="15.75">
      <c r="A70" s="55" t="s">
        <v>1272</v>
      </c>
      <c r="B70" s="231" t="s">
        <v>561</v>
      </c>
      <c r="C70" s="182">
        <v>0.03</v>
      </c>
      <c r="D70" s="41" t="s">
        <v>562</v>
      </c>
      <c r="E70" s="240" t="s">
        <v>563</v>
      </c>
      <c r="F70" s="236" t="s">
        <v>564</v>
      </c>
      <c r="G70" s="236" t="s">
        <v>1280</v>
      </c>
      <c r="H70" s="237">
        <v>0.02</v>
      </c>
      <c r="I70" s="213">
        <v>15</v>
      </c>
      <c r="J70" s="213">
        <v>1055</v>
      </c>
      <c r="K70" s="213">
        <v>7</v>
      </c>
      <c r="L70" s="214" t="s">
        <v>202</v>
      </c>
      <c r="M70" s="214" t="s">
        <v>196</v>
      </c>
      <c r="N70" s="214" t="s">
        <v>203</v>
      </c>
      <c r="O70" s="214" t="s">
        <v>205</v>
      </c>
      <c r="P70" s="245">
        <v>309.87</v>
      </c>
      <c r="Q70" s="214" t="s">
        <v>2350</v>
      </c>
      <c r="R70" s="214" t="s">
        <v>190</v>
      </c>
      <c r="S70" s="196">
        <v>52058.159999999996</v>
      </c>
      <c r="T70" s="196">
        <v>7808.724</v>
      </c>
      <c r="U70" s="196">
        <v>1041.1632</v>
      </c>
      <c r="V70" s="196">
        <v>0</v>
      </c>
      <c r="W70" s="228">
        <v>43208.27279999999</v>
      </c>
      <c r="X70" s="185"/>
    </row>
    <row r="71" spans="1:24" s="183" customFormat="1" ht="15.75">
      <c r="A71" s="55" t="s">
        <v>1272</v>
      </c>
      <c r="B71" s="231" t="s">
        <v>561</v>
      </c>
      <c r="C71" s="182">
        <v>0.03</v>
      </c>
      <c r="D71" s="41" t="s">
        <v>562</v>
      </c>
      <c r="E71" s="240" t="s">
        <v>563</v>
      </c>
      <c r="F71" s="236" t="s">
        <v>564</v>
      </c>
      <c r="G71" s="236" t="s">
        <v>1280</v>
      </c>
      <c r="H71" s="237">
        <v>0.02</v>
      </c>
      <c r="I71" s="213">
        <v>15</v>
      </c>
      <c r="J71" s="213">
        <v>1055</v>
      </c>
      <c r="K71" s="213">
        <v>8</v>
      </c>
      <c r="L71" s="214" t="s">
        <v>202</v>
      </c>
      <c r="M71" s="214" t="s">
        <v>201</v>
      </c>
      <c r="N71" s="214" t="s">
        <v>203</v>
      </c>
      <c r="O71" s="214" t="s">
        <v>205</v>
      </c>
      <c r="P71" s="245">
        <v>426.08</v>
      </c>
      <c r="Q71" s="214" t="s">
        <v>2350</v>
      </c>
      <c r="R71" s="214" t="s">
        <v>190</v>
      </c>
      <c r="S71" s="196">
        <v>71581.44</v>
      </c>
      <c r="T71" s="196">
        <v>10737.216</v>
      </c>
      <c r="U71" s="196">
        <v>1431.6288000000002</v>
      </c>
      <c r="V71" s="196">
        <v>0</v>
      </c>
      <c r="W71" s="228">
        <v>59412.5952</v>
      </c>
      <c r="X71" s="185"/>
    </row>
    <row r="72" spans="1:24" s="183" customFormat="1" ht="15.75">
      <c r="A72" s="55" t="s">
        <v>1272</v>
      </c>
      <c r="B72" s="231" t="s">
        <v>561</v>
      </c>
      <c r="C72" s="182">
        <v>0.03</v>
      </c>
      <c r="D72" s="41" t="s">
        <v>562</v>
      </c>
      <c r="E72" s="240" t="s">
        <v>563</v>
      </c>
      <c r="F72" s="236" t="s">
        <v>564</v>
      </c>
      <c r="G72" s="236" t="s">
        <v>1280</v>
      </c>
      <c r="H72" s="237">
        <v>0.02</v>
      </c>
      <c r="I72" s="213">
        <v>15</v>
      </c>
      <c r="J72" s="213">
        <v>1055</v>
      </c>
      <c r="K72" s="213">
        <v>9</v>
      </c>
      <c r="L72" s="214" t="s">
        <v>202</v>
      </c>
      <c r="M72" s="214" t="s">
        <v>196</v>
      </c>
      <c r="N72" s="214" t="s">
        <v>204</v>
      </c>
      <c r="O72" s="214" t="s">
        <v>245</v>
      </c>
      <c r="P72" s="245">
        <v>340.86</v>
      </c>
      <c r="Q72" s="214" t="s">
        <v>2350</v>
      </c>
      <c r="R72" s="214" t="s">
        <v>190</v>
      </c>
      <c r="S72" s="196">
        <v>57264.48000000001</v>
      </c>
      <c r="T72" s="196">
        <v>8589.672000000002</v>
      </c>
      <c r="U72" s="196">
        <v>1145.2896000000003</v>
      </c>
      <c r="V72" s="196">
        <v>0</v>
      </c>
      <c r="W72" s="228">
        <v>47529.5184</v>
      </c>
      <c r="X72" s="185"/>
    </row>
    <row r="73" spans="1:24" s="183" customFormat="1" ht="15.75">
      <c r="A73" s="55" t="s">
        <v>1272</v>
      </c>
      <c r="B73" s="231" t="s">
        <v>561</v>
      </c>
      <c r="C73" s="182">
        <v>0.03</v>
      </c>
      <c r="D73" s="41" t="s">
        <v>562</v>
      </c>
      <c r="E73" s="240" t="s">
        <v>563</v>
      </c>
      <c r="F73" s="236" t="s">
        <v>564</v>
      </c>
      <c r="G73" s="236" t="s">
        <v>1280</v>
      </c>
      <c r="H73" s="237">
        <v>0.02</v>
      </c>
      <c r="I73" s="213">
        <v>15</v>
      </c>
      <c r="J73" s="213">
        <v>1055</v>
      </c>
      <c r="K73" s="213">
        <v>10</v>
      </c>
      <c r="L73" s="214" t="s">
        <v>202</v>
      </c>
      <c r="M73" s="214" t="s">
        <v>196</v>
      </c>
      <c r="N73" s="214" t="s">
        <v>203</v>
      </c>
      <c r="O73" s="214" t="s">
        <v>245</v>
      </c>
      <c r="P73" s="245">
        <v>309.87</v>
      </c>
      <c r="Q73" s="214" t="s">
        <v>2350</v>
      </c>
      <c r="R73" s="214" t="s">
        <v>190</v>
      </c>
      <c r="S73" s="196">
        <v>52058.159999999996</v>
      </c>
      <c r="T73" s="196">
        <v>7808.724</v>
      </c>
      <c r="U73" s="196">
        <v>1041.1632</v>
      </c>
      <c r="V73" s="196">
        <v>0</v>
      </c>
      <c r="W73" s="228">
        <v>43208.27279999999</v>
      </c>
      <c r="X73" s="185"/>
    </row>
    <row r="74" spans="1:24" s="183" customFormat="1" ht="15.75">
      <c r="A74" s="55" t="s">
        <v>1272</v>
      </c>
      <c r="B74" s="231" t="s">
        <v>561</v>
      </c>
      <c r="C74" s="182">
        <v>0.03</v>
      </c>
      <c r="D74" s="41" t="s">
        <v>562</v>
      </c>
      <c r="E74" s="240" t="s">
        <v>563</v>
      </c>
      <c r="F74" s="236" t="s">
        <v>564</v>
      </c>
      <c r="G74" s="236" t="s">
        <v>1280</v>
      </c>
      <c r="H74" s="237">
        <v>0.02</v>
      </c>
      <c r="I74" s="213">
        <v>15</v>
      </c>
      <c r="J74" s="213">
        <v>1055</v>
      </c>
      <c r="K74" s="213">
        <v>11</v>
      </c>
      <c r="L74" s="214" t="s">
        <v>202</v>
      </c>
      <c r="M74" s="214" t="s">
        <v>207</v>
      </c>
      <c r="N74" s="214" t="s">
        <v>203</v>
      </c>
      <c r="O74" s="214" t="s">
        <v>318</v>
      </c>
      <c r="P74" s="245">
        <v>258.23</v>
      </c>
      <c r="Q74" s="214" t="s">
        <v>2350</v>
      </c>
      <c r="R74" s="214" t="s">
        <v>190</v>
      </c>
      <c r="S74" s="196">
        <v>43382.64000000001</v>
      </c>
      <c r="T74" s="196">
        <v>6507.396000000001</v>
      </c>
      <c r="U74" s="196">
        <v>867.6528000000002</v>
      </c>
      <c r="V74" s="196">
        <v>0</v>
      </c>
      <c r="W74" s="228">
        <v>36007.5912</v>
      </c>
      <c r="X74" s="185"/>
    </row>
    <row r="75" spans="1:24" s="183" customFormat="1" ht="15.75">
      <c r="A75" s="55" t="s">
        <v>1272</v>
      </c>
      <c r="B75" s="231" t="s">
        <v>561</v>
      </c>
      <c r="C75" s="182">
        <v>0.03</v>
      </c>
      <c r="D75" s="41" t="s">
        <v>562</v>
      </c>
      <c r="E75" s="240" t="s">
        <v>563</v>
      </c>
      <c r="F75" s="236" t="s">
        <v>564</v>
      </c>
      <c r="G75" s="236" t="s">
        <v>1280</v>
      </c>
      <c r="H75" s="237">
        <v>0.02</v>
      </c>
      <c r="I75" s="213">
        <v>15</v>
      </c>
      <c r="J75" s="213">
        <v>1055</v>
      </c>
      <c r="K75" s="213">
        <v>12</v>
      </c>
      <c r="L75" s="214" t="s">
        <v>202</v>
      </c>
      <c r="M75" s="214" t="s">
        <v>207</v>
      </c>
      <c r="N75" s="214" t="s">
        <v>203</v>
      </c>
      <c r="O75" s="214" t="s">
        <v>309</v>
      </c>
      <c r="P75" s="245">
        <v>258.23</v>
      </c>
      <c r="Q75" s="214" t="s">
        <v>2350</v>
      </c>
      <c r="R75" s="214" t="s">
        <v>190</v>
      </c>
      <c r="S75" s="196">
        <v>43382.64000000001</v>
      </c>
      <c r="T75" s="196">
        <v>6507.396000000001</v>
      </c>
      <c r="U75" s="196">
        <v>867.6528000000002</v>
      </c>
      <c r="V75" s="196">
        <v>0</v>
      </c>
      <c r="W75" s="228">
        <v>36007.5912</v>
      </c>
      <c r="X75" s="185"/>
    </row>
    <row r="76" spans="1:24" s="183" customFormat="1" ht="15.75">
      <c r="A76" s="55" t="s">
        <v>1272</v>
      </c>
      <c r="B76" s="231" t="s">
        <v>561</v>
      </c>
      <c r="C76" s="182">
        <v>0.03</v>
      </c>
      <c r="D76" s="41" t="s">
        <v>2240</v>
      </c>
      <c r="E76" s="240" t="s">
        <v>1286</v>
      </c>
      <c r="F76" s="236" t="s">
        <v>1287</v>
      </c>
      <c r="G76" s="236" t="s">
        <v>1280</v>
      </c>
      <c r="H76" s="237">
        <v>0.02</v>
      </c>
      <c r="I76" s="213"/>
      <c r="J76" s="213"/>
      <c r="K76" s="213"/>
      <c r="L76" s="214"/>
      <c r="M76" s="214"/>
      <c r="N76" s="214"/>
      <c r="O76" s="214"/>
      <c r="P76" s="245"/>
      <c r="Q76" s="214"/>
      <c r="R76" s="214"/>
      <c r="S76" s="196">
        <v>962.4</v>
      </c>
      <c r="T76" s="196">
        <v>259.848</v>
      </c>
      <c r="U76" s="196">
        <v>19.248</v>
      </c>
      <c r="V76" s="196">
        <v>0</v>
      </c>
      <c r="W76" s="228">
        <v>683.3039999999999</v>
      </c>
      <c r="X76" s="185" t="s">
        <v>1345</v>
      </c>
    </row>
    <row r="77" spans="1:26" s="188" customFormat="1" ht="15.75">
      <c r="A77" s="343" t="s">
        <v>1336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88">
        <v>26097692.869999997</v>
      </c>
      <c r="T77" s="88">
        <v>4085622.2058999976</v>
      </c>
      <c r="U77" s="88">
        <v>560526.0653000002</v>
      </c>
      <c r="V77" s="88">
        <v>1352714.7100000002</v>
      </c>
      <c r="W77" s="88">
        <v>22804259.308799967</v>
      </c>
      <c r="X77" s="88"/>
      <c r="Z77" s="192"/>
    </row>
    <row r="78" spans="1:24" s="188" customFormat="1" ht="15.75">
      <c r="A78" s="187"/>
      <c r="B78" s="187"/>
      <c r="C78" s="193"/>
      <c r="D78" s="187"/>
      <c r="E78" s="95"/>
      <c r="F78" s="95"/>
      <c r="G78" s="95"/>
      <c r="H78" s="187"/>
      <c r="I78" s="187"/>
      <c r="J78" s="187"/>
      <c r="K78" s="221"/>
      <c r="L78" s="187"/>
      <c r="M78" s="187"/>
      <c r="N78" s="187"/>
      <c r="O78" s="187"/>
      <c r="P78" s="222"/>
      <c r="Q78" s="222"/>
      <c r="R78" s="222"/>
      <c r="S78" s="191"/>
      <c r="T78" s="191"/>
      <c r="U78" s="191"/>
      <c r="V78" s="191"/>
      <c r="W78" s="229"/>
      <c r="X78" s="192"/>
    </row>
    <row r="79" spans="1:23" s="188" customFormat="1" ht="15.75">
      <c r="A79" s="187"/>
      <c r="B79" s="187"/>
      <c r="C79" s="193"/>
      <c r="D79" s="187"/>
      <c r="E79" s="95"/>
      <c r="F79" s="95"/>
      <c r="G79" s="95"/>
      <c r="H79" s="187"/>
      <c r="I79" s="223"/>
      <c r="J79" s="187"/>
      <c r="K79" s="224"/>
      <c r="L79" s="224"/>
      <c r="M79" s="224"/>
      <c r="N79" s="224"/>
      <c r="O79" s="224"/>
      <c r="P79" s="187"/>
      <c r="Q79" s="187"/>
      <c r="R79" s="187"/>
      <c r="S79" s="189"/>
      <c r="T79" s="189"/>
      <c r="U79" s="189"/>
      <c r="V79" s="189"/>
      <c r="W79" s="193"/>
    </row>
    <row r="80" spans="1:23" s="188" customFormat="1" ht="15.75">
      <c r="A80" s="187"/>
      <c r="B80" s="187"/>
      <c r="C80" s="193"/>
      <c r="D80" s="187"/>
      <c r="E80" s="95"/>
      <c r="F80" s="95"/>
      <c r="G80" s="95"/>
      <c r="H80" s="187"/>
      <c r="I80" s="223"/>
      <c r="J80" s="187"/>
      <c r="K80" s="224"/>
      <c r="L80" s="224"/>
      <c r="M80" s="224"/>
      <c r="N80" s="224"/>
      <c r="O80" s="224"/>
      <c r="P80" s="187"/>
      <c r="Q80" s="187"/>
      <c r="R80" s="187"/>
      <c r="S80" s="189"/>
      <c r="T80" s="189"/>
      <c r="U80" s="189"/>
      <c r="V80" s="189"/>
      <c r="W80" s="193"/>
    </row>
    <row r="81" spans="1:23" s="188" customFormat="1" ht="15.75">
      <c r="A81" s="187"/>
      <c r="B81" s="187"/>
      <c r="C81" s="193"/>
      <c r="D81" s="187"/>
      <c r="E81" s="95"/>
      <c r="F81" s="149"/>
      <c r="G81" s="149"/>
      <c r="H81" s="187"/>
      <c r="I81" s="223"/>
      <c r="J81" s="187"/>
      <c r="K81" s="224"/>
      <c r="L81" s="224"/>
      <c r="M81" s="224"/>
      <c r="N81" s="224"/>
      <c r="O81" s="224"/>
      <c r="P81" s="187"/>
      <c r="Q81" s="187"/>
      <c r="R81" s="187"/>
      <c r="S81" s="189"/>
      <c r="T81" s="189"/>
      <c r="U81" s="189"/>
      <c r="V81" s="189"/>
      <c r="W81" s="193"/>
    </row>
    <row r="82" spans="1:24" s="188" customFormat="1" ht="15.75">
      <c r="A82" s="187"/>
      <c r="B82" s="187"/>
      <c r="C82" s="193"/>
      <c r="D82" s="187"/>
      <c r="E82" s="95"/>
      <c r="F82" s="149"/>
      <c r="G82" s="149"/>
      <c r="H82" s="187"/>
      <c r="I82" s="187"/>
      <c r="J82" s="187"/>
      <c r="K82" s="221"/>
      <c r="L82" s="187"/>
      <c r="M82" s="187"/>
      <c r="N82" s="187"/>
      <c r="O82" s="187"/>
      <c r="P82" s="222"/>
      <c r="Q82" s="222"/>
      <c r="R82" s="222"/>
      <c r="S82" s="191"/>
      <c r="T82" s="191"/>
      <c r="U82" s="191"/>
      <c r="V82" s="191"/>
      <c r="W82" s="229"/>
      <c r="X82" s="192"/>
    </row>
    <row r="83" spans="1:24" s="188" customFormat="1" ht="15.75">
      <c r="A83" s="187"/>
      <c r="B83" s="187"/>
      <c r="C83" s="193"/>
      <c r="D83" s="187"/>
      <c r="E83" s="95"/>
      <c r="F83" s="149"/>
      <c r="G83" s="149"/>
      <c r="H83" s="187"/>
      <c r="I83" s="187"/>
      <c r="J83" s="187"/>
      <c r="K83" s="221"/>
      <c r="L83" s="187"/>
      <c r="M83" s="187"/>
      <c r="N83" s="187"/>
      <c r="O83" s="187"/>
      <c r="P83" s="222"/>
      <c r="Q83" s="222"/>
      <c r="R83" s="222"/>
      <c r="S83" s="191"/>
      <c r="T83" s="191"/>
      <c r="U83" s="191"/>
      <c r="V83" s="191"/>
      <c r="W83" s="229"/>
      <c r="X83" s="192"/>
    </row>
    <row r="84" spans="1:25" s="188" customFormat="1" ht="15.75">
      <c r="A84" s="187"/>
      <c r="B84" s="187"/>
      <c r="C84" s="193"/>
      <c r="D84" s="187"/>
      <c r="E84" s="95"/>
      <c r="F84" s="95"/>
      <c r="G84" s="95"/>
      <c r="H84" s="187"/>
      <c r="I84" s="222"/>
      <c r="J84" s="187"/>
      <c r="K84" s="187"/>
      <c r="L84" s="221"/>
      <c r="M84" s="187"/>
      <c r="N84" s="187"/>
      <c r="O84" s="187"/>
      <c r="P84" s="187"/>
      <c r="Q84" s="187"/>
      <c r="R84" s="222"/>
      <c r="S84" s="191"/>
      <c r="T84" s="191"/>
      <c r="U84" s="191"/>
      <c r="V84" s="191"/>
      <c r="W84" s="229"/>
      <c r="X84" s="190"/>
      <c r="Y84" s="192"/>
    </row>
    <row r="85" spans="1:25" s="188" customFormat="1" ht="15.75">
      <c r="A85" s="187"/>
      <c r="B85" s="187"/>
      <c r="C85" s="193"/>
      <c r="D85" s="187"/>
      <c r="E85" s="95"/>
      <c r="F85" s="95"/>
      <c r="G85" s="95"/>
      <c r="H85" s="187"/>
      <c r="I85" s="222"/>
      <c r="J85" s="187"/>
      <c r="K85" s="187"/>
      <c r="L85" s="221"/>
      <c r="M85" s="187"/>
      <c r="N85" s="187"/>
      <c r="O85" s="187"/>
      <c r="P85" s="187"/>
      <c r="Q85" s="187"/>
      <c r="R85" s="222"/>
      <c r="S85" s="191"/>
      <c r="T85" s="191"/>
      <c r="U85" s="191"/>
      <c r="V85" s="191"/>
      <c r="W85" s="229"/>
      <c r="X85" s="190"/>
      <c r="Y85" s="192"/>
    </row>
    <row r="86" spans="1:24" s="188" customFormat="1" ht="15.75">
      <c r="A86" s="187"/>
      <c r="B86" s="187"/>
      <c r="C86" s="193"/>
      <c r="D86" s="187"/>
      <c r="E86" s="95"/>
      <c r="F86" s="95"/>
      <c r="G86" s="95"/>
      <c r="H86" s="187"/>
      <c r="I86" s="187"/>
      <c r="J86" s="187"/>
      <c r="K86" s="221"/>
      <c r="L86" s="187"/>
      <c r="M86" s="187"/>
      <c r="N86" s="187"/>
      <c r="O86" s="187"/>
      <c r="P86" s="222"/>
      <c r="Q86" s="222"/>
      <c r="R86" s="222"/>
      <c r="S86" s="191"/>
      <c r="T86" s="191"/>
      <c r="U86" s="191"/>
      <c r="V86" s="191"/>
      <c r="W86" s="229"/>
      <c r="X86" s="192"/>
    </row>
    <row r="87" spans="1:24" s="285" customFormat="1" ht="15.75">
      <c r="A87" s="272" t="s">
        <v>1272</v>
      </c>
      <c r="B87" s="273"/>
      <c r="C87" s="274"/>
      <c r="D87" s="275"/>
      <c r="E87" s="276"/>
      <c r="F87" s="277"/>
      <c r="G87" s="277"/>
      <c r="H87" s="278"/>
      <c r="I87" s="279">
        <v>5</v>
      </c>
      <c r="J87" s="279">
        <v>724</v>
      </c>
      <c r="K87" s="279">
        <v>1</v>
      </c>
      <c r="L87" s="280" t="s">
        <v>206</v>
      </c>
      <c r="M87" s="280" t="s">
        <v>239</v>
      </c>
      <c r="N87" s="280" t="s">
        <v>253</v>
      </c>
      <c r="O87" s="280" t="s">
        <v>254</v>
      </c>
      <c r="P87" s="281">
        <v>86.76</v>
      </c>
      <c r="Q87" s="280" t="s">
        <v>2356</v>
      </c>
      <c r="R87" s="280" t="s">
        <v>190</v>
      </c>
      <c r="S87" s="282"/>
      <c r="T87" s="282"/>
      <c r="U87" s="282"/>
      <c r="V87" s="282"/>
      <c r="W87" s="283"/>
      <c r="X87" s="284"/>
    </row>
    <row r="88" spans="1:24" s="183" customFormat="1" ht="15.75">
      <c r="A88" s="55" t="s">
        <v>1272</v>
      </c>
      <c r="B88" s="55"/>
      <c r="C88" s="53"/>
      <c r="D88" s="41"/>
      <c r="E88" s="211"/>
      <c r="F88" s="211"/>
      <c r="G88" s="211"/>
      <c r="H88" s="239"/>
      <c r="I88" s="217">
        <v>6</v>
      </c>
      <c r="J88" s="217">
        <v>403</v>
      </c>
      <c r="K88" s="218"/>
      <c r="L88" s="218" t="s">
        <v>256</v>
      </c>
      <c r="M88" s="218"/>
      <c r="N88" s="218"/>
      <c r="O88" s="218"/>
      <c r="P88" s="215">
        <v>1389</v>
      </c>
      <c r="Q88" s="218" t="s">
        <v>2356</v>
      </c>
      <c r="R88" s="218" t="s">
        <v>190</v>
      </c>
      <c r="S88" s="196"/>
      <c r="T88" s="196"/>
      <c r="U88" s="196"/>
      <c r="V88" s="196"/>
      <c r="W88" s="228"/>
      <c r="X88" s="185"/>
    </row>
    <row r="89" spans="1:24" s="183" customFormat="1" ht="15.75">
      <c r="A89" s="55" t="s">
        <v>1272</v>
      </c>
      <c r="B89" s="55"/>
      <c r="C89" s="53"/>
      <c r="D89" s="41"/>
      <c r="E89" s="211"/>
      <c r="F89" s="211"/>
      <c r="G89" s="211"/>
      <c r="H89" s="239"/>
      <c r="I89" s="217">
        <v>6</v>
      </c>
      <c r="J89" s="217">
        <v>408</v>
      </c>
      <c r="K89" s="218"/>
      <c r="L89" s="218" t="s">
        <v>206</v>
      </c>
      <c r="M89" s="218" t="s">
        <v>203</v>
      </c>
      <c r="N89" s="218" t="s">
        <v>249</v>
      </c>
      <c r="O89" s="218" t="s">
        <v>242</v>
      </c>
      <c r="P89" s="215">
        <v>59.65</v>
      </c>
      <c r="Q89" s="218" t="s">
        <v>2356</v>
      </c>
      <c r="R89" s="218" t="s">
        <v>190</v>
      </c>
      <c r="S89" s="196"/>
      <c r="T89" s="196"/>
      <c r="U89" s="196"/>
      <c r="V89" s="196"/>
      <c r="W89" s="228"/>
      <c r="X89" s="185"/>
    </row>
    <row r="90" spans="1:24" s="183" customFormat="1" ht="15.75">
      <c r="A90" s="55" t="s">
        <v>1272</v>
      </c>
      <c r="B90" s="55"/>
      <c r="C90" s="53"/>
      <c r="D90" s="41"/>
      <c r="E90" s="211"/>
      <c r="F90" s="211"/>
      <c r="G90" s="211"/>
      <c r="H90" s="239"/>
      <c r="I90" s="217">
        <v>6</v>
      </c>
      <c r="J90" s="217">
        <v>430</v>
      </c>
      <c r="K90" s="217">
        <v>1</v>
      </c>
      <c r="L90" s="218" t="s">
        <v>195</v>
      </c>
      <c r="M90" s="218" t="s">
        <v>199</v>
      </c>
      <c r="N90" s="218" t="s">
        <v>226</v>
      </c>
      <c r="O90" s="218" t="s">
        <v>227</v>
      </c>
      <c r="P90" s="215">
        <v>189.8</v>
      </c>
      <c r="Q90" s="218" t="s">
        <v>2357</v>
      </c>
      <c r="R90" s="218" t="s">
        <v>190</v>
      </c>
      <c r="S90" s="196"/>
      <c r="T90" s="196"/>
      <c r="U90" s="196"/>
      <c r="V90" s="196"/>
      <c r="W90" s="228"/>
      <c r="X90" s="185"/>
    </row>
    <row r="91" spans="1:24" s="183" customFormat="1" ht="15.75">
      <c r="A91" s="55" t="s">
        <v>1272</v>
      </c>
      <c r="B91" s="55"/>
      <c r="C91" s="53"/>
      <c r="D91" s="41"/>
      <c r="E91" s="211"/>
      <c r="F91" s="211"/>
      <c r="G91" s="211"/>
      <c r="H91" s="239"/>
      <c r="I91" s="217">
        <v>9</v>
      </c>
      <c r="J91" s="217">
        <v>673</v>
      </c>
      <c r="K91" s="217">
        <v>10</v>
      </c>
      <c r="L91" s="218" t="s">
        <v>195</v>
      </c>
      <c r="M91" s="218" t="s">
        <v>199</v>
      </c>
      <c r="N91" s="218" t="s">
        <v>238</v>
      </c>
      <c r="O91" s="218" t="s">
        <v>259</v>
      </c>
      <c r="P91" s="215">
        <v>460.94</v>
      </c>
      <c r="Q91" s="218" t="s">
        <v>2358</v>
      </c>
      <c r="R91" s="218"/>
      <c r="S91" s="196"/>
      <c r="T91" s="196"/>
      <c r="U91" s="196"/>
      <c r="V91" s="196"/>
      <c r="W91" s="228"/>
      <c r="X91" s="185"/>
    </row>
    <row r="92" spans="1:24" s="183" customFormat="1" ht="15.75">
      <c r="A92" s="55" t="s">
        <v>1272</v>
      </c>
      <c r="B92" s="55"/>
      <c r="C92" s="53"/>
      <c r="D92" s="41"/>
      <c r="E92" s="211"/>
      <c r="F92" s="211"/>
      <c r="G92" s="211"/>
      <c r="H92" s="239"/>
      <c r="I92" s="217">
        <v>9</v>
      </c>
      <c r="J92" s="217">
        <v>1505</v>
      </c>
      <c r="K92" s="217">
        <v>16</v>
      </c>
      <c r="L92" s="218" t="s">
        <v>202</v>
      </c>
      <c r="M92" s="218" t="s">
        <v>201</v>
      </c>
      <c r="N92" s="218" t="s">
        <v>231</v>
      </c>
      <c r="O92" s="218" t="s">
        <v>229</v>
      </c>
      <c r="P92" s="241">
        <v>596.51</v>
      </c>
      <c r="Q92" s="218" t="s">
        <v>2359</v>
      </c>
      <c r="R92" s="218" t="s">
        <v>190</v>
      </c>
      <c r="S92" s="196"/>
      <c r="T92" s="196"/>
      <c r="U92" s="196"/>
      <c r="V92" s="196"/>
      <c r="W92" s="228"/>
      <c r="X92" s="185"/>
    </row>
    <row r="93" spans="1:24" s="183" customFormat="1" ht="15.75" customHeight="1">
      <c r="A93" s="55" t="s">
        <v>1272</v>
      </c>
      <c r="B93" s="122"/>
      <c r="C93" s="53"/>
      <c r="D93" s="220"/>
      <c r="E93" s="211"/>
      <c r="F93" s="211"/>
      <c r="G93" s="211"/>
      <c r="H93" s="237"/>
      <c r="I93" s="217">
        <v>10</v>
      </c>
      <c r="J93" s="217">
        <v>1214</v>
      </c>
      <c r="K93" s="217">
        <v>1</v>
      </c>
      <c r="L93" s="218" t="s">
        <v>188</v>
      </c>
      <c r="M93" s="218"/>
      <c r="N93" s="218"/>
      <c r="O93" s="218" t="s">
        <v>250</v>
      </c>
      <c r="P93" s="241"/>
      <c r="Q93" s="218" t="s">
        <v>2347</v>
      </c>
      <c r="R93" s="218"/>
      <c r="S93" s="196"/>
      <c r="T93" s="196"/>
      <c r="U93" s="196"/>
      <c r="V93" s="196"/>
      <c r="W93" s="228"/>
      <c r="X93" s="185"/>
    </row>
    <row r="94" spans="1:24" s="183" customFormat="1" ht="15.75">
      <c r="A94" s="55" t="s">
        <v>1272</v>
      </c>
      <c r="B94" s="122"/>
      <c r="C94" s="53"/>
      <c r="D94" s="41"/>
      <c r="E94" s="211"/>
      <c r="F94" s="211"/>
      <c r="G94" s="211"/>
      <c r="H94" s="237"/>
      <c r="I94" s="217">
        <v>10</v>
      </c>
      <c r="J94" s="217">
        <v>1214</v>
      </c>
      <c r="K94" s="217">
        <v>2</v>
      </c>
      <c r="L94" s="218" t="s">
        <v>188</v>
      </c>
      <c r="M94" s="218"/>
      <c r="N94" s="218"/>
      <c r="O94" s="218" t="s">
        <v>246</v>
      </c>
      <c r="P94" s="241"/>
      <c r="Q94" s="218" t="s">
        <v>2347</v>
      </c>
      <c r="R94" s="218"/>
      <c r="S94" s="197"/>
      <c r="T94" s="197"/>
      <c r="U94" s="197"/>
      <c r="V94" s="196"/>
      <c r="W94" s="228"/>
      <c r="X94" s="185"/>
    </row>
    <row r="95" spans="1:24" s="183" customFormat="1" ht="15.75">
      <c r="A95" s="55" t="s">
        <v>1272</v>
      </c>
      <c r="B95" s="122"/>
      <c r="C95" s="53"/>
      <c r="D95" s="41"/>
      <c r="E95" s="211"/>
      <c r="F95" s="211"/>
      <c r="G95" s="211"/>
      <c r="H95" s="237"/>
      <c r="I95" s="217">
        <v>13</v>
      </c>
      <c r="J95" s="217">
        <v>68</v>
      </c>
      <c r="K95" s="218"/>
      <c r="L95" s="218" t="s">
        <v>206</v>
      </c>
      <c r="M95" s="218" t="s">
        <v>199</v>
      </c>
      <c r="N95" s="218" t="s">
        <v>239</v>
      </c>
      <c r="O95" s="218"/>
      <c r="P95" s="241">
        <v>4.96</v>
      </c>
      <c r="Q95" s="218" t="s">
        <v>2364</v>
      </c>
      <c r="R95" s="218"/>
      <c r="S95" s="197"/>
      <c r="T95" s="197"/>
      <c r="U95" s="197"/>
      <c r="V95" s="196"/>
      <c r="W95" s="228"/>
      <c r="X95" s="185"/>
    </row>
    <row r="96" spans="1:24" s="183" customFormat="1" ht="15.75">
      <c r="A96" s="55" t="s">
        <v>1272</v>
      </c>
      <c r="B96" s="122"/>
      <c r="C96" s="53"/>
      <c r="D96" s="55"/>
      <c r="E96" s="211"/>
      <c r="F96" s="211"/>
      <c r="G96" s="211"/>
      <c r="H96" s="237"/>
      <c r="I96" s="217">
        <v>13</v>
      </c>
      <c r="J96" s="217">
        <v>69</v>
      </c>
      <c r="K96" s="217">
        <v>1</v>
      </c>
      <c r="L96" s="218" t="s">
        <v>195</v>
      </c>
      <c r="M96" s="218" t="s">
        <v>199</v>
      </c>
      <c r="N96" s="218" t="s">
        <v>1151</v>
      </c>
      <c r="O96" s="218"/>
      <c r="P96" s="241">
        <v>54.23</v>
      </c>
      <c r="Q96" s="218" t="s">
        <v>251</v>
      </c>
      <c r="R96" s="218"/>
      <c r="S96" s="184"/>
      <c r="T96" s="184"/>
      <c r="U96" s="184"/>
      <c r="V96" s="196"/>
      <c r="W96" s="228"/>
      <c r="X96" s="185"/>
    </row>
    <row r="97" spans="1:24" s="183" customFormat="1" ht="15.75">
      <c r="A97" s="55" t="s">
        <v>1272</v>
      </c>
      <c r="B97" s="122"/>
      <c r="C97" s="53"/>
      <c r="D97" s="55"/>
      <c r="E97" s="211"/>
      <c r="F97" s="211"/>
      <c r="G97" s="211"/>
      <c r="H97" s="237"/>
      <c r="I97" s="217">
        <v>13</v>
      </c>
      <c r="J97" s="217">
        <v>69</v>
      </c>
      <c r="K97" s="217">
        <v>2</v>
      </c>
      <c r="L97" s="218" t="s">
        <v>278</v>
      </c>
      <c r="M97" s="218" t="s">
        <v>199</v>
      </c>
      <c r="N97" s="218" t="s">
        <v>237</v>
      </c>
      <c r="O97" s="218"/>
      <c r="P97" s="241">
        <v>29.75</v>
      </c>
      <c r="Q97" s="218" t="s">
        <v>251</v>
      </c>
      <c r="R97" s="218"/>
      <c r="S97" s="184"/>
      <c r="T97" s="184"/>
      <c r="U97" s="184"/>
      <c r="V97" s="196"/>
      <c r="W97" s="228"/>
      <c r="X97" s="185"/>
    </row>
    <row r="98" spans="1:24" s="183" customFormat="1" ht="15.75">
      <c r="A98" s="55" t="s">
        <v>1272</v>
      </c>
      <c r="B98" s="122"/>
      <c r="C98" s="53"/>
      <c r="D98" s="41"/>
      <c r="E98" s="211"/>
      <c r="F98" s="211"/>
      <c r="G98" s="211"/>
      <c r="H98" s="216"/>
      <c r="I98" s="217">
        <v>13</v>
      </c>
      <c r="J98" s="217">
        <v>69</v>
      </c>
      <c r="K98" s="217">
        <v>3</v>
      </c>
      <c r="L98" s="218" t="s">
        <v>195</v>
      </c>
      <c r="M98" s="218" t="s">
        <v>199</v>
      </c>
      <c r="N98" s="218" t="s">
        <v>230</v>
      </c>
      <c r="O98" s="218"/>
      <c r="P98" s="241">
        <v>135.57</v>
      </c>
      <c r="Q98" s="218" t="s">
        <v>251</v>
      </c>
      <c r="R98" s="218"/>
      <c r="S98" s="196"/>
      <c r="T98" s="196"/>
      <c r="U98" s="196"/>
      <c r="V98" s="196"/>
      <c r="W98" s="228"/>
      <c r="X98" s="185"/>
    </row>
    <row r="99" spans="1:24" s="183" customFormat="1" ht="15.75">
      <c r="A99" s="55" t="s">
        <v>1272</v>
      </c>
      <c r="B99" s="122"/>
      <c r="C99" s="53"/>
      <c r="D99" s="41"/>
      <c r="E99" s="211"/>
      <c r="F99" s="211"/>
      <c r="G99" s="211"/>
      <c r="H99" s="216"/>
      <c r="I99" s="217">
        <v>13</v>
      </c>
      <c r="J99" s="217">
        <v>235</v>
      </c>
      <c r="K99" s="217">
        <v>2</v>
      </c>
      <c r="L99" s="218" t="s">
        <v>195</v>
      </c>
      <c r="M99" s="218" t="s">
        <v>199</v>
      </c>
      <c r="N99" s="218" t="s">
        <v>196</v>
      </c>
      <c r="O99" s="218"/>
      <c r="P99" s="241">
        <v>216.91</v>
      </c>
      <c r="Q99" s="218" t="s">
        <v>2365</v>
      </c>
      <c r="R99" s="217">
        <v>3</v>
      </c>
      <c r="S99" s="196"/>
      <c r="T99" s="196"/>
      <c r="U99" s="196"/>
      <c r="V99" s="196"/>
      <c r="W99" s="228"/>
      <c r="X99" s="185"/>
    </row>
    <row r="100" spans="1:24" s="183" customFormat="1" ht="15.75">
      <c r="A100" s="55" t="s">
        <v>1272</v>
      </c>
      <c r="B100" s="122"/>
      <c r="C100" s="53"/>
      <c r="D100" s="41"/>
      <c r="E100" s="211"/>
      <c r="F100" s="211"/>
      <c r="G100" s="211"/>
      <c r="H100" s="216"/>
      <c r="I100" s="217">
        <v>13</v>
      </c>
      <c r="J100" s="217">
        <v>293</v>
      </c>
      <c r="K100" s="217">
        <v>1</v>
      </c>
      <c r="L100" s="218" t="s">
        <v>206</v>
      </c>
      <c r="M100" s="218" t="s">
        <v>239</v>
      </c>
      <c r="N100" s="218" t="s">
        <v>286</v>
      </c>
      <c r="O100" s="218" t="s">
        <v>253</v>
      </c>
      <c r="P100" s="241">
        <v>83.15</v>
      </c>
      <c r="Q100" s="218" t="s">
        <v>2348</v>
      </c>
      <c r="R100" s="218"/>
      <c r="S100" s="197"/>
      <c r="T100" s="197"/>
      <c r="U100" s="197"/>
      <c r="V100" s="196"/>
      <c r="W100" s="228"/>
      <c r="X100" s="185"/>
    </row>
    <row r="101" spans="1:24" s="183" customFormat="1" ht="15.75">
      <c r="A101" s="55" t="s">
        <v>1272</v>
      </c>
      <c r="B101" s="122"/>
      <c r="C101" s="53"/>
      <c r="D101" s="41"/>
      <c r="E101" s="211"/>
      <c r="F101" s="211"/>
      <c r="G101" s="211"/>
      <c r="H101" s="216"/>
      <c r="I101" s="217">
        <v>13</v>
      </c>
      <c r="J101" s="217">
        <v>540</v>
      </c>
      <c r="K101" s="217">
        <v>3</v>
      </c>
      <c r="L101" s="218" t="s">
        <v>288</v>
      </c>
      <c r="M101" s="218" t="s">
        <v>1151</v>
      </c>
      <c r="N101" s="218" t="s">
        <v>230</v>
      </c>
      <c r="O101" s="218"/>
      <c r="P101" s="241">
        <v>46.48</v>
      </c>
      <c r="Q101" s="218" t="s">
        <v>2355</v>
      </c>
      <c r="R101" s="217">
        <v>27</v>
      </c>
      <c r="S101" s="197"/>
      <c r="T101" s="197"/>
      <c r="U101" s="197"/>
      <c r="V101" s="196"/>
      <c r="W101" s="228"/>
      <c r="X101" s="185"/>
    </row>
    <row r="102" spans="1:24" s="183" customFormat="1" ht="15.75">
      <c r="A102" s="55" t="s">
        <v>1272</v>
      </c>
      <c r="B102" s="122"/>
      <c r="C102" s="53"/>
      <c r="D102" s="41"/>
      <c r="E102" s="211"/>
      <c r="F102" s="211"/>
      <c r="G102" s="211"/>
      <c r="H102" s="216"/>
      <c r="I102" s="217">
        <v>13</v>
      </c>
      <c r="J102" s="217">
        <v>540</v>
      </c>
      <c r="K102" s="217">
        <v>5</v>
      </c>
      <c r="L102" s="218" t="s">
        <v>288</v>
      </c>
      <c r="M102" s="218" t="s">
        <v>199</v>
      </c>
      <c r="N102" s="218" t="s">
        <v>196</v>
      </c>
      <c r="O102" s="218"/>
      <c r="P102" s="241">
        <v>86.76</v>
      </c>
      <c r="Q102" s="218" t="s">
        <v>252</v>
      </c>
      <c r="R102" s="218"/>
      <c r="S102" s="197"/>
      <c r="T102" s="197"/>
      <c r="U102" s="197"/>
      <c r="V102" s="196"/>
      <c r="W102" s="228"/>
      <c r="X102" s="185"/>
    </row>
    <row r="103" spans="1:24" s="183" customFormat="1" ht="15.75">
      <c r="A103" s="55" t="s">
        <v>1272</v>
      </c>
      <c r="B103" s="122"/>
      <c r="C103" s="53"/>
      <c r="D103" s="41"/>
      <c r="E103" s="211"/>
      <c r="F103" s="211"/>
      <c r="G103" s="211"/>
      <c r="H103" s="216"/>
      <c r="I103" s="217">
        <v>13</v>
      </c>
      <c r="J103" s="217">
        <v>540</v>
      </c>
      <c r="K103" s="217">
        <v>5</v>
      </c>
      <c r="L103" s="218" t="s">
        <v>288</v>
      </c>
      <c r="M103" s="218" t="s">
        <v>199</v>
      </c>
      <c r="N103" s="218" t="s">
        <v>196</v>
      </c>
      <c r="O103" s="218"/>
      <c r="P103" s="241">
        <v>86.76</v>
      </c>
      <c r="Q103" s="218" t="s">
        <v>2355</v>
      </c>
      <c r="R103" s="217">
        <v>99</v>
      </c>
      <c r="S103" s="197"/>
      <c r="T103" s="197"/>
      <c r="U103" s="197"/>
      <c r="V103" s="196"/>
      <c r="W103" s="228"/>
      <c r="X103" s="185"/>
    </row>
    <row r="104" spans="1:24" s="183" customFormat="1" ht="15.75" customHeight="1">
      <c r="A104" s="55" t="s">
        <v>1272</v>
      </c>
      <c r="B104" s="122"/>
      <c r="C104" s="53"/>
      <c r="D104" s="41"/>
      <c r="E104" s="211"/>
      <c r="F104" s="219"/>
      <c r="G104" s="219"/>
      <c r="H104" s="216"/>
      <c r="I104" s="217">
        <v>13</v>
      </c>
      <c r="J104" s="217">
        <v>543</v>
      </c>
      <c r="K104" s="218"/>
      <c r="L104" s="218" t="s">
        <v>288</v>
      </c>
      <c r="M104" s="218" t="s">
        <v>199</v>
      </c>
      <c r="N104" s="218" t="s">
        <v>196</v>
      </c>
      <c r="O104" s="218"/>
      <c r="P104" s="241">
        <v>86.76</v>
      </c>
      <c r="Q104" s="218" t="s">
        <v>2355</v>
      </c>
      <c r="R104" s="217">
        <v>99</v>
      </c>
      <c r="S104" s="196"/>
      <c r="T104" s="196"/>
      <c r="U104" s="196"/>
      <c r="V104" s="196"/>
      <c r="W104" s="228"/>
      <c r="X104" s="185"/>
    </row>
    <row r="105" spans="1:24" s="183" customFormat="1" ht="15.75">
      <c r="A105" s="55" t="s">
        <v>1272</v>
      </c>
      <c r="B105" s="122"/>
      <c r="C105" s="53"/>
      <c r="D105" s="41"/>
      <c r="E105" s="211"/>
      <c r="F105" s="211"/>
      <c r="G105" s="211"/>
      <c r="H105" s="216"/>
      <c r="I105" s="217">
        <v>13</v>
      </c>
      <c r="J105" s="217">
        <v>543</v>
      </c>
      <c r="K105" s="218"/>
      <c r="L105" s="218" t="s">
        <v>288</v>
      </c>
      <c r="M105" s="218" t="s">
        <v>199</v>
      </c>
      <c r="N105" s="218" t="s">
        <v>196</v>
      </c>
      <c r="O105" s="218"/>
      <c r="P105" s="241">
        <v>86.76</v>
      </c>
      <c r="Q105" s="218" t="s">
        <v>252</v>
      </c>
      <c r="R105" s="218"/>
      <c r="S105" s="196"/>
      <c r="T105" s="196"/>
      <c r="U105" s="196"/>
      <c r="V105" s="196"/>
      <c r="W105" s="228"/>
      <c r="X105" s="185"/>
    </row>
    <row r="106" spans="1:24" s="183" customFormat="1" ht="15.75">
      <c r="A106" s="55" t="s">
        <v>1272</v>
      </c>
      <c r="B106" s="122"/>
      <c r="C106" s="53"/>
      <c r="D106" s="41"/>
      <c r="E106" s="211"/>
      <c r="F106" s="211"/>
      <c r="G106" s="211"/>
      <c r="H106" s="216"/>
      <c r="I106" s="217">
        <v>13</v>
      </c>
      <c r="J106" s="217">
        <v>544</v>
      </c>
      <c r="K106" s="217">
        <v>2</v>
      </c>
      <c r="L106" s="218" t="s">
        <v>288</v>
      </c>
      <c r="M106" s="218" t="s">
        <v>199</v>
      </c>
      <c r="N106" s="218" t="s">
        <v>230</v>
      </c>
      <c r="O106" s="218"/>
      <c r="P106" s="241">
        <v>54.23</v>
      </c>
      <c r="Q106" s="218" t="s">
        <v>2355</v>
      </c>
      <c r="R106" s="218"/>
      <c r="S106" s="196"/>
      <c r="T106" s="196"/>
      <c r="U106" s="196"/>
      <c r="V106" s="196"/>
      <c r="W106" s="228"/>
      <c r="X106" s="185"/>
    </row>
    <row r="107" spans="1:24" s="183" customFormat="1" ht="15.75">
      <c r="A107" s="55" t="s">
        <v>1272</v>
      </c>
      <c r="B107" s="122"/>
      <c r="C107" s="53"/>
      <c r="D107" s="41"/>
      <c r="E107" s="211"/>
      <c r="F107" s="211"/>
      <c r="G107" s="211"/>
      <c r="H107" s="216"/>
      <c r="I107" s="217">
        <v>13</v>
      </c>
      <c r="J107" s="217">
        <v>546</v>
      </c>
      <c r="K107" s="217">
        <v>2</v>
      </c>
      <c r="L107" s="218" t="s">
        <v>288</v>
      </c>
      <c r="M107" s="218" t="s">
        <v>199</v>
      </c>
      <c r="N107" s="218" t="s">
        <v>196</v>
      </c>
      <c r="O107" s="218"/>
      <c r="P107" s="241">
        <v>86.76</v>
      </c>
      <c r="Q107" s="218" t="s">
        <v>2355</v>
      </c>
      <c r="R107" s="217">
        <v>95</v>
      </c>
      <c r="S107" s="196"/>
      <c r="T107" s="196"/>
      <c r="U107" s="196"/>
      <c r="V107" s="196"/>
      <c r="W107" s="228"/>
      <c r="X107" s="185"/>
    </row>
    <row r="108" spans="1:24" s="183" customFormat="1" ht="15.75">
      <c r="A108" s="55" t="s">
        <v>1272</v>
      </c>
      <c r="B108" s="122"/>
      <c r="C108" s="53"/>
      <c r="D108" s="41"/>
      <c r="E108" s="211"/>
      <c r="F108" s="211"/>
      <c r="G108" s="211"/>
      <c r="H108" s="216"/>
      <c r="I108" s="217">
        <v>13</v>
      </c>
      <c r="J108" s="217">
        <v>546</v>
      </c>
      <c r="K108" s="217">
        <v>3</v>
      </c>
      <c r="L108" s="218" t="s">
        <v>288</v>
      </c>
      <c r="M108" s="218" t="s">
        <v>199</v>
      </c>
      <c r="N108" s="218" t="s">
        <v>196</v>
      </c>
      <c r="O108" s="218"/>
      <c r="P108" s="241">
        <v>86.76</v>
      </c>
      <c r="Q108" s="218" t="s">
        <v>2355</v>
      </c>
      <c r="R108" s="217">
        <v>93</v>
      </c>
      <c r="S108" s="196"/>
      <c r="T108" s="196"/>
      <c r="U108" s="196"/>
      <c r="V108" s="196"/>
      <c r="W108" s="228"/>
      <c r="X108" s="185"/>
    </row>
    <row r="109" spans="1:24" s="183" customFormat="1" ht="15.75">
      <c r="A109" s="55" t="s">
        <v>1272</v>
      </c>
      <c r="B109" s="122"/>
      <c r="C109" s="53"/>
      <c r="D109" s="41"/>
      <c r="E109" s="211"/>
      <c r="F109" s="211"/>
      <c r="G109" s="211"/>
      <c r="H109" s="216"/>
      <c r="I109" s="217">
        <v>13</v>
      </c>
      <c r="J109" s="217">
        <v>552</v>
      </c>
      <c r="K109" s="217">
        <v>2</v>
      </c>
      <c r="L109" s="218" t="s">
        <v>288</v>
      </c>
      <c r="M109" s="218" t="s">
        <v>199</v>
      </c>
      <c r="N109" s="218" t="s">
        <v>233</v>
      </c>
      <c r="O109" s="218"/>
      <c r="P109" s="241">
        <v>32.54</v>
      </c>
      <c r="Q109" s="218" t="s">
        <v>2355</v>
      </c>
      <c r="R109" s="218"/>
      <c r="S109" s="196"/>
      <c r="T109" s="196"/>
      <c r="U109" s="196"/>
      <c r="V109" s="196"/>
      <c r="W109" s="228"/>
      <c r="X109" s="186"/>
    </row>
    <row r="110" spans="1:24" s="183" customFormat="1" ht="15.75">
      <c r="A110" s="55" t="s">
        <v>1272</v>
      </c>
      <c r="B110" s="122"/>
      <c r="C110" s="53"/>
      <c r="D110" s="41"/>
      <c r="E110" s="211"/>
      <c r="F110" s="211"/>
      <c r="G110" s="211"/>
      <c r="H110" s="216"/>
      <c r="I110" s="217">
        <v>13</v>
      </c>
      <c r="J110" s="217">
        <v>552</v>
      </c>
      <c r="K110" s="217">
        <v>3</v>
      </c>
      <c r="L110" s="218" t="s">
        <v>288</v>
      </c>
      <c r="M110" s="218" t="s">
        <v>1151</v>
      </c>
      <c r="N110" s="218" t="s">
        <v>1151</v>
      </c>
      <c r="O110" s="218"/>
      <c r="P110" s="241">
        <v>18.59</v>
      </c>
      <c r="Q110" s="218" t="s">
        <v>2355</v>
      </c>
      <c r="R110" s="218"/>
      <c r="S110" s="196"/>
      <c r="T110" s="196"/>
      <c r="U110" s="196"/>
      <c r="V110" s="196"/>
      <c r="W110" s="228"/>
      <c r="X110" s="185"/>
    </row>
    <row r="111" spans="1:24" s="183" customFormat="1" ht="15.75">
      <c r="A111" s="55" t="s">
        <v>1272</v>
      </c>
      <c r="B111" s="122"/>
      <c r="C111" s="53"/>
      <c r="D111" s="41"/>
      <c r="E111" s="211"/>
      <c r="F111" s="211"/>
      <c r="G111" s="211"/>
      <c r="H111" s="216"/>
      <c r="I111" s="217">
        <v>13</v>
      </c>
      <c r="J111" s="217">
        <v>558</v>
      </c>
      <c r="K111" s="217">
        <v>1</v>
      </c>
      <c r="L111" s="218" t="s">
        <v>288</v>
      </c>
      <c r="M111" s="218" t="s">
        <v>199</v>
      </c>
      <c r="N111" s="218" t="s">
        <v>196</v>
      </c>
      <c r="O111" s="218"/>
      <c r="P111" s="241">
        <v>86.76</v>
      </c>
      <c r="Q111" s="218" t="s">
        <v>2355</v>
      </c>
      <c r="R111" s="217">
        <v>93</v>
      </c>
      <c r="S111" s="196"/>
      <c r="T111" s="196"/>
      <c r="U111" s="196"/>
      <c r="V111" s="196"/>
      <c r="W111" s="228"/>
      <c r="X111" s="186"/>
    </row>
    <row r="112" spans="1:24" s="183" customFormat="1" ht="15.75">
      <c r="A112" s="55" t="s">
        <v>1272</v>
      </c>
      <c r="B112" s="122"/>
      <c r="C112" s="53"/>
      <c r="D112" s="41"/>
      <c r="E112" s="211"/>
      <c r="F112" s="211"/>
      <c r="G112" s="211"/>
      <c r="H112" s="216"/>
      <c r="I112" s="217">
        <v>13</v>
      </c>
      <c r="J112" s="217">
        <v>558</v>
      </c>
      <c r="K112" s="217">
        <v>2</v>
      </c>
      <c r="L112" s="218" t="s">
        <v>288</v>
      </c>
      <c r="M112" s="218" t="s">
        <v>196</v>
      </c>
      <c r="N112" s="218" t="s">
        <v>230</v>
      </c>
      <c r="O112" s="218"/>
      <c r="P112" s="241">
        <v>73.6</v>
      </c>
      <c r="Q112" s="218" t="s">
        <v>2355</v>
      </c>
      <c r="R112" s="218"/>
      <c r="S112" s="197"/>
      <c r="T112" s="197"/>
      <c r="U112" s="197"/>
      <c r="V112" s="196"/>
      <c r="W112" s="228"/>
      <c r="X112" s="185"/>
    </row>
    <row r="113" spans="1:24" s="183" customFormat="1" ht="15.75">
      <c r="A113" s="55" t="s">
        <v>1272</v>
      </c>
      <c r="B113" s="122"/>
      <c r="C113" s="53"/>
      <c r="D113" s="41"/>
      <c r="E113" s="211"/>
      <c r="F113" s="211"/>
      <c r="G113" s="211"/>
      <c r="H113" s="216"/>
      <c r="I113" s="217">
        <v>13</v>
      </c>
      <c r="J113" s="217">
        <v>560</v>
      </c>
      <c r="K113" s="217">
        <v>1</v>
      </c>
      <c r="L113" s="218" t="s">
        <v>288</v>
      </c>
      <c r="M113" s="218" t="s">
        <v>207</v>
      </c>
      <c r="N113" s="218" t="s">
        <v>199</v>
      </c>
      <c r="O113" s="218"/>
      <c r="P113" s="241">
        <v>50.61</v>
      </c>
      <c r="Q113" s="218" t="s">
        <v>2355</v>
      </c>
      <c r="R113" s="217">
        <v>85</v>
      </c>
      <c r="S113" s="196"/>
      <c r="T113" s="196"/>
      <c r="U113" s="196"/>
      <c r="V113" s="196"/>
      <c r="W113" s="228"/>
      <c r="X113" s="185"/>
    </row>
    <row r="114" spans="1:24" s="183" customFormat="1" ht="15.75">
      <c r="A114" s="55" t="s">
        <v>1272</v>
      </c>
      <c r="B114" s="122"/>
      <c r="C114" s="53"/>
      <c r="D114" s="41"/>
      <c r="E114" s="211"/>
      <c r="F114" s="211"/>
      <c r="G114" s="211"/>
      <c r="H114" s="216"/>
      <c r="I114" s="217">
        <v>13</v>
      </c>
      <c r="J114" s="217">
        <v>560</v>
      </c>
      <c r="K114" s="217">
        <v>2</v>
      </c>
      <c r="L114" s="218" t="s">
        <v>288</v>
      </c>
      <c r="M114" s="218" t="s">
        <v>207</v>
      </c>
      <c r="N114" s="218" t="s">
        <v>233</v>
      </c>
      <c r="O114" s="218"/>
      <c r="P114" s="241">
        <v>37.96</v>
      </c>
      <c r="Q114" s="218" t="s">
        <v>2355</v>
      </c>
      <c r="R114" s="217">
        <v>85</v>
      </c>
      <c r="S114" s="196"/>
      <c r="T114" s="196"/>
      <c r="U114" s="196"/>
      <c r="V114" s="196"/>
      <c r="W114" s="228"/>
      <c r="X114" s="185"/>
    </row>
    <row r="115" spans="1:24" s="183" customFormat="1" ht="15.75">
      <c r="A115" s="55" t="s">
        <v>1272</v>
      </c>
      <c r="B115" s="122"/>
      <c r="C115" s="53"/>
      <c r="D115" s="41"/>
      <c r="E115" s="211"/>
      <c r="F115" s="211"/>
      <c r="G115" s="211"/>
      <c r="H115" s="216"/>
      <c r="I115" s="217">
        <v>13</v>
      </c>
      <c r="J115" s="217">
        <v>564</v>
      </c>
      <c r="K115" s="217">
        <v>1</v>
      </c>
      <c r="L115" s="218" t="s">
        <v>200</v>
      </c>
      <c r="M115" s="218" t="s">
        <v>196</v>
      </c>
      <c r="N115" s="218" t="s">
        <v>219</v>
      </c>
      <c r="O115" s="218"/>
      <c r="P115" s="241">
        <v>101.02</v>
      </c>
      <c r="Q115" s="218" t="s">
        <v>2355</v>
      </c>
      <c r="R115" s="217">
        <v>87</v>
      </c>
      <c r="S115" s="197"/>
      <c r="T115" s="197"/>
      <c r="U115" s="197"/>
      <c r="V115" s="196"/>
      <c r="W115" s="228"/>
      <c r="X115" s="185"/>
    </row>
    <row r="116" spans="1:24" s="183" customFormat="1" ht="15.75">
      <c r="A116" s="55" t="s">
        <v>1272</v>
      </c>
      <c r="B116" s="122"/>
      <c r="C116" s="53"/>
      <c r="D116" s="41"/>
      <c r="E116" s="211"/>
      <c r="F116" s="211"/>
      <c r="G116" s="211"/>
      <c r="H116" s="216"/>
      <c r="I116" s="217">
        <v>13</v>
      </c>
      <c r="J116" s="217">
        <v>564</v>
      </c>
      <c r="K116" s="217">
        <v>2</v>
      </c>
      <c r="L116" s="218" t="s">
        <v>200</v>
      </c>
      <c r="M116" s="218" t="s">
        <v>196</v>
      </c>
      <c r="N116" s="218" t="s">
        <v>211</v>
      </c>
      <c r="O116" s="218"/>
      <c r="P116" s="241">
        <v>92.6</v>
      </c>
      <c r="Q116" s="218" t="s">
        <v>2355</v>
      </c>
      <c r="R116" s="217">
        <v>89</v>
      </c>
      <c r="S116" s="184"/>
      <c r="T116" s="184"/>
      <c r="U116" s="184"/>
      <c r="V116" s="196"/>
      <c r="W116" s="228"/>
      <c r="X116" s="185"/>
    </row>
    <row r="117" spans="1:24" s="183" customFormat="1" ht="15.75">
      <c r="A117" s="55" t="s">
        <v>1272</v>
      </c>
      <c r="B117" s="122"/>
      <c r="C117" s="53"/>
      <c r="D117" s="41"/>
      <c r="E117" s="211"/>
      <c r="F117" s="211"/>
      <c r="G117" s="211"/>
      <c r="H117" s="216"/>
      <c r="I117" s="217">
        <v>13</v>
      </c>
      <c r="J117" s="217">
        <v>564</v>
      </c>
      <c r="K117" s="217">
        <v>4</v>
      </c>
      <c r="L117" s="218" t="s">
        <v>288</v>
      </c>
      <c r="M117" s="218" t="s">
        <v>199</v>
      </c>
      <c r="N117" s="218" t="s">
        <v>233</v>
      </c>
      <c r="O117" s="218"/>
      <c r="P117" s="241">
        <v>32.54</v>
      </c>
      <c r="Q117" s="218" t="s">
        <v>2355</v>
      </c>
      <c r="R117" s="218"/>
      <c r="S117" s="184"/>
      <c r="T117" s="184"/>
      <c r="U117" s="184"/>
      <c r="V117" s="196"/>
      <c r="W117" s="228"/>
      <c r="X117" s="185"/>
    </row>
    <row r="118" spans="1:24" s="183" customFormat="1" ht="15.75">
      <c r="A118" s="55" t="s">
        <v>1272</v>
      </c>
      <c r="B118" s="122"/>
      <c r="C118" s="53"/>
      <c r="D118" s="41"/>
      <c r="E118" s="211"/>
      <c r="F118" s="211"/>
      <c r="G118" s="211"/>
      <c r="H118" s="216"/>
      <c r="I118" s="217">
        <v>13</v>
      </c>
      <c r="J118" s="217">
        <v>564</v>
      </c>
      <c r="K118" s="217">
        <v>5</v>
      </c>
      <c r="L118" s="218" t="s">
        <v>288</v>
      </c>
      <c r="M118" s="218" t="s">
        <v>196</v>
      </c>
      <c r="N118" s="218" t="s">
        <v>226</v>
      </c>
      <c r="O118" s="218"/>
      <c r="P118" s="241">
        <v>103.03</v>
      </c>
      <c r="Q118" s="218" t="s">
        <v>2355</v>
      </c>
      <c r="R118" s="218"/>
      <c r="S118" s="196"/>
      <c r="T118" s="196"/>
      <c r="U118" s="196"/>
      <c r="V118" s="196"/>
      <c r="W118" s="228"/>
      <c r="X118" s="185"/>
    </row>
    <row r="119" spans="1:24" s="183" customFormat="1" ht="15.75">
      <c r="A119" s="55" t="s">
        <v>1272</v>
      </c>
      <c r="B119" s="122"/>
      <c r="C119" s="53"/>
      <c r="D119" s="41"/>
      <c r="E119" s="211"/>
      <c r="F119" s="211"/>
      <c r="G119" s="211"/>
      <c r="H119" s="216"/>
      <c r="I119" s="217">
        <v>13</v>
      </c>
      <c r="J119" s="217">
        <v>567</v>
      </c>
      <c r="K119" s="217">
        <v>2</v>
      </c>
      <c r="L119" s="218" t="s">
        <v>288</v>
      </c>
      <c r="M119" s="218" t="s">
        <v>199</v>
      </c>
      <c r="N119" s="218" t="s">
        <v>233</v>
      </c>
      <c r="O119" s="218"/>
      <c r="P119" s="241">
        <v>32.54</v>
      </c>
      <c r="Q119" s="218" t="s">
        <v>2355</v>
      </c>
      <c r="R119" s="218"/>
      <c r="S119" s="196"/>
      <c r="T119" s="196"/>
      <c r="U119" s="196"/>
      <c r="V119" s="196"/>
      <c r="W119" s="228"/>
      <c r="X119" s="185"/>
    </row>
    <row r="120" spans="1:24" s="183" customFormat="1" ht="15.75">
      <c r="A120" s="55" t="s">
        <v>1272</v>
      </c>
      <c r="B120" s="122"/>
      <c r="C120" s="53"/>
      <c r="D120" s="41"/>
      <c r="E120" s="211"/>
      <c r="F120" s="211"/>
      <c r="G120" s="211"/>
      <c r="H120" s="216"/>
      <c r="I120" s="217">
        <v>13</v>
      </c>
      <c r="J120" s="217">
        <v>569</v>
      </c>
      <c r="K120" s="217">
        <v>2</v>
      </c>
      <c r="L120" s="218" t="s">
        <v>288</v>
      </c>
      <c r="M120" s="218" t="s">
        <v>199</v>
      </c>
      <c r="N120" s="218" t="s">
        <v>207</v>
      </c>
      <c r="O120" s="218"/>
      <c r="P120" s="241">
        <v>65.07</v>
      </c>
      <c r="Q120" s="218" t="s">
        <v>2355</v>
      </c>
      <c r="R120" s="218"/>
      <c r="S120" s="196"/>
      <c r="T120" s="196"/>
      <c r="U120" s="196"/>
      <c r="V120" s="196"/>
      <c r="W120" s="228"/>
      <c r="X120" s="185"/>
    </row>
    <row r="121" spans="1:24" s="183" customFormat="1" ht="15.75">
      <c r="A121" s="55" t="s">
        <v>1272</v>
      </c>
      <c r="B121" s="122"/>
      <c r="C121" s="53"/>
      <c r="D121" s="41"/>
      <c r="E121" s="211"/>
      <c r="F121" s="211"/>
      <c r="G121" s="211"/>
      <c r="H121" s="216"/>
      <c r="I121" s="217">
        <v>13</v>
      </c>
      <c r="J121" s="217">
        <v>570</v>
      </c>
      <c r="K121" s="217">
        <v>1</v>
      </c>
      <c r="L121" s="218" t="s">
        <v>288</v>
      </c>
      <c r="M121" s="218" t="s">
        <v>1151</v>
      </c>
      <c r="N121" s="218" t="s">
        <v>233</v>
      </c>
      <c r="O121" s="218"/>
      <c r="P121" s="241">
        <v>27.89</v>
      </c>
      <c r="Q121" s="218" t="s">
        <v>2355</v>
      </c>
      <c r="R121" s="217">
        <v>77</v>
      </c>
      <c r="S121" s="196"/>
      <c r="T121" s="196"/>
      <c r="U121" s="196"/>
      <c r="V121" s="196"/>
      <c r="W121" s="228"/>
      <c r="X121" s="185"/>
    </row>
    <row r="122" spans="1:24" s="183" customFormat="1" ht="15.75">
      <c r="A122" s="55" t="s">
        <v>1272</v>
      </c>
      <c r="B122" s="122"/>
      <c r="C122" s="53"/>
      <c r="D122" s="41"/>
      <c r="E122" s="211"/>
      <c r="F122" s="211"/>
      <c r="G122" s="211"/>
      <c r="H122" s="216"/>
      <c r="I122" s="217">
        <v>13</v>
      </c>
      <c r="J122" s="217">
        <v>570</v>
      </c>
      <c r="K122" s="217">
        <v>2</v>
      </c>
      <c r="L122" s="218" t="s">
        <v>288</v>
      </c>
      <c r="M122" s="218" t="s">
        <v>199</v>
      </c>
      <c r="N122" s="218" t="s">
        <v>207</v>
      </c>
      <c r="O122" s="218"/>
      <c r="P122" s="241">
        <v>65.07</v>
      </c>
      <c r="Q122" s="218" t="s">
        <v>2355</v>
      </c>
      <c r="R122" s="218"/>
      <c r="S122" s="197"/>
      <c r="T122" s="197"/>
      <c r="U122" s="197"/>
      <c r="V122" s="196"/>
      <c r="W122" s="228"/>
      <c r="X122" s="185"/>
    </row>
    <row r="123" spans="1:24" s="183" customFormat="1" ht="15.75">
      <c r="A123" s="55" t="s">
        <v>1272</v>
      </c>
      <c r="B123" s="122"/>
      <c r="C123" s="53"/>
      <c r="D123" s="41"/>
      <c r="E123" s="211"/>
      <c r="F123" s="211"/>
      <c r="G123" s="211"/>
      <c r="H123" s="216"/>
      <c r="I123" s="217">
        <v>13</v>
      </c>
      <c r="J123" s="217">
        <v>572</v>
      </c>
      <c r="K123" s="218"/>
      <c r="L123" s="218" t="s">
        <v>288</v>
      </c>
      <c r="M123" s="218" t="s">
        <v>199</v>
      </c>
      <c r="N123" s="218" t="s">
        <v>207</v>
      </c>
      <c r="O123" s="218"/>
      <c r="P123" s="241">
        <v>65.07</v>
      </c>
      <c r="Q123" s="218" t="s">
        <v>2355</v>
      </c>
      <c r="R123" s="218"/>
      <c r="S123" s="197"/>
      <c r="T123" s="197"/>
      <c r="U123" s="197"/>
      <c r="V123" s="196"/>
      <c r="W123" s="228"/>
      <c r="X123" s="185"/>
    </row>
    <row r="124" spans="1:24" s="183" customFormat="1" ht="15.75">
      <c r="A124" s="55" t="s">
        <v>1272</v>
      </c>
      <c r="B124" s="122"/>
      <c r="C124" s="53"/>
      <c r="D124" s="41"/>
      <c r="E124" s="211"/>
      <c r="F124" s="211"/>
      <c r="G124" s="211"/>
      <c r="H124" s="216"/>
      <c r="I124" s="217">
        <v>13</v>
      </c>
      <c r="J124" s="217">
        <v>677</v>
      </c>
      <c r="K124" s="217">
        <v>2</v>
      </c>
      <c r="L124" s="218" t="s">
        <v>188</v>
      </c>
      <c r="M124" s="218"/>
      <c r="N124" s="218"/>
      <c r="O124" s="218" t="s">
        <v>243</v>
      </c>
      <c r="P124" s="241"/>
      <c r="Q124" s="218" t="s">
        <v>2354</v>
      </c>
      <c r="R124" s="218" t="s">
        <v>190</v>
      </c>
      <c r="S124" s="197"/>
      <c r="T124" s="197"/>
      <c r="U124" s="197"/>
      <c r="V124" s="196"/>
      <c r="W124" s="228"/>
      <c r="X124" s="185"/>
    </row>
    <row r="125" spans="1:24" s="183" customFormat="1" ht="15.75">
      <c r="A125" s="55" t="s">
        <v>1272</v>
      </c>
      <c r="B125" s="122"/>
      <c r="C125" s="53"/>
      <c r="D125" s="41"/>
      <c r="E125" s="211"/>
      <c r="F125" s="211"/>
      <c r="G125" s="211"/>
      <c r="H125" s="216"/>
      <c r="I125" s="217">
        <v>13</v>
      </c>
      <c r="J125" s="217">
        <v>2007</v>
      </c>
      <c r="K125" s="217">
        <v>54</v>
      </c>
      <c r="L125" s="218" t="s">
        <v>225</v>
      </c>
      <c r="M125" s="218"/>
      <c r="N125" s="218"/>
      <c r="O125" s="218"/>
      <c r="P125" s="241">
        <v>64.65</v>
      </c>
      <c r="Q125" s="218" t="s">
        <v>2352</v>
      </c>
      <c r="R125" s="218"/>
      <c r="S125" s="197"/>
      <c r="T125" s="197"/>
      <c r="U125" s="197"/>
      <c r="V125" s="196"/>
      <c r="W125" s="228"/>
      <c r="X125" s="185"/>
    </row>
    <row r="126" spans="1:24" s="183" customFormat="1" ht="15.75">
      <c r="A126" s="55" t="s">
        <v>1272</v>
      </c>
      <c r="B126" s="122"/>
      <c r="C126" s="53"/>
      <c r="D126" s="41"/>
      <c r="E126" s="211"/>
      <c r="F126" s="211"/>
      <c r="G126" s="211"/>
      <c r="H126" s="216"/>
      <c r="I126" s="217">
        <v>13</v>
      </c>
      <c r="J126" s="217">
        <v>2007</v>
      </c>
      <c r="K126" s="217">
        <v>59</v>
      </c>
      <c r="L126" s="218" t="s">
        <v>188</v>
      </c>
      <c r="M126" s="218"/>
      <c r="N126" s="218"/>
      <c r="O126" s="218" t="s">
        <v>215</v>
      </c>
      <c r="P126" s="241"/>
      <c r="Q126" s="218" t="s">
        <v>2352</v>
      </c>
      <c r="R126" s="217">
        <v>27</v>
      </c>
      <c r="S126" s="196"/>
      <c r="T126" s="196"/>
      <c r="U126" s="196"/>
      <c r="V126" s="196"/>
      <c r="W126" s="228"/>
      <c r="X126" s="185"/>
    </row>
    <row r="127" spans="1:24" s="183" customFormat="1" ht="15.75">
      <c r="A127" s="55" t="s">
        <v>1272</v>
      </c>
      <c r="B127" s="122"/>
      <c r="C127" s="53"/>
      <c r="D127" s="41"/>
      <c r="E127" s="211"/>
      <c r="F127" s="211"/>
      <c r="G127" s="211"/>
      <c r="H127" s="216"/>
      <c r="I127" s="217">
        <v>15</v>
      </c>
      <c r="J127" s="217">
        <v>262</v>
      </c>
      <c r="K127" s="218"/>
      <c r="L127" s="218" t="s">
        <v>288</v>
      </c>
      <c r="M127" s="218" t="s">
        <v>199</v>
      </c>
      <c r="N127" s="218" t="s">
        <v>230</v>
      </c>
      <c r="O127" s="218"/>
      <c r="P127" s="241">
        <v>54.23</v>
      </c>
      <c r="Q127" s="218" t="s">
        <v>2351</v>
      </c>
      <c r="R127" s="217">
        <v>88</v>
      </c>
      <c r="S127" s="196"/>
      <c r="T127" s="196"/>
      <c r="U127" s="196"/>
      <c r="V127" s="196"/>
      <c r="W127" s="228"/>
      <c r="X127" s="185"/>
    </row>
    <row r="128" spans="1:24" s="188" customFormat="1" ht="15.75">
      <c r="A128" s="187"/>
      <c r="B128" s="187"/>
      <c r="C128" s="193"/>
      <c r="D128" s="187"/>
      <c r="E128" s="95"/>
      <c r="F128" s="95"/>
      <c r="G128" s="95"/>
      <c r="H128" s="187"/>
      <c r="I128" s="187"/>
      <c r="J128" s="187"/>
      <c r="K128" s="221"/>
      <c r="L128" s="187"/>
      <c r="M128" s="187"/>
      <c r="N128" s="187"/>
      <c r="O128" s="187"/>
      <c r="P128" s="222"/>
      <c r="Q128" s="222"/>
      <c r="R128" s="222"/>
      <c r="S128" s="191"/>
      <c r="T128" s="191"/>
      <c r="U128" s="191"/>
      <c r="V128" s="191"/>
      <c r="W128" s="229"/>
      <c r="X128" s="192"/>
    </row>
    <row r="129" spans="1:24" s="188" customFormat="1" ht="15.75">
      <c r="A129" s="187"/>
      <c r="B129" s="187"/>
      <c r="C129" s="193"/>
      <c r="D129" s="187"/>
      <c r="E129" s="95"/>
      <c r="F129" s="95"/>
      <c r="G129" s="95"/>
      <c r="H129" s="187"/>
      <c r="I129" s="187"/>
      <c r="J129" s="187"/>
      <c r="K129" s="221"/>
      <c r="L129" s="187"/>
      <c r="M129" s="187"/>
      <c r="N129" s="187"/>
      <c r="O129" s="187"/>
      <c r="P129" s="222"/>
      <c r="Q129" s="222"/>
      <c r="R129" s="222"/>
      <c r="S129" s="191"/>
      <c r="T129" s="191"/>
      <c r="U129" s="191"/>
      <c r="V129" s="191"/>
      <c r="W129" s="229"/>
      <c r="X129" s="192"/>
    </row>
    <row r="130" spans="1:24" s="188" customFormat="1" ht="15.75">
      <c r="A130" s="187"/>
      <c r="B130" s="187"/>
      <c r="C130" s="193"/>
      <c r="D130" s="187"/>
      <c r="E130" s="95"/>
      <c r="F130" s="95"/>
      <c r="G130" s="95"/>
      <c r="H130" s="187"/>
      <c r="I130" s="187"/>
      <c r="J130" s="187"/>
      <c r="K130" s="221"/>
      <c r="L130" s="187"/>
      <c r="M130" s="187"/>
      <c r="N130" s="187"/>
      <c r="O130" s="187"/>
      <c r="P130" s="222"/>
      <c r="Q130" s="222"/>
      <c r="R130" s="222"/>
      <c r="S130" s="191"/>
      <c r="T130" s="191"/>
      <c r="U130" s="191"/>
      <c r="V130" s="191"/>
      <c r="W130" s="229"/>
      <c r="X130" s="192"/>
    </row>
    <row r="131" spans="1:24" s="188" customFormat="1" ht="15.75">
      <c r="A131" s="187"/>
      <c r="B131" s="187"/>
      <c r="C131" s="193"/>
      <c r="D131" s="187"/>
      <c r="E131" s="95"/>
      <c r="F131" s="95"/>
      <c r="G131" s="95"/>
      <c r="H131" s="187"/>
      <c r="I131" s="187"/>
      <c r="J131" s="187"/>
      <c r="K131" s="221"/>
      <c r="L131" s="187"/>
      <c r="M131" s="187"/>
      <c r="N131" s="187"/>
      <c r="O131" s="187"/>
      <c r="P131" s="222"/>
      <c r="Q131" s="222"/>
      <c r="R131" s="222"/>
      <c r="S131" s="191"/>
      <c r="T131" s="191"/>
      <c r="U131" s="191"/>
      <c r="V131" s="191"/>
      <c r="W131" s="229"/>
      <c r="X131" s="192"/>
    </row>
    <row r="132" spans="1:24" s="188" customFormat="1" ht="15.75">
      <c r="A132" s="187"/>
      <c r="B132" s="187"/>
      <c r="C132" s="193"/>
      <c r="D132" s="187"/>
      <c r="E132" s="95"/>
      <c r="F132" s="95"/>
      <c r="G132" s="95"/>
      <c r="H132" s="187"/>
      <c r="I132" s="187"/>
      <c r="J132" s="187"/>
      <c r="K132" s="221"/>
      <c r="L132" s="187"/>
      <c r="M132" s="187"/>
      <c r="N132" s="187"/>
      <c r="O132" s="187"/>
      <c r="P132" s="222"/>
      <c r="Q132" s="222"/>
      <c r="R132" s="222"/>
      <c r="S132" s="191"/>
      <c r="T132" s="191"/>
      <c r="U132" s="191"/>
      <c r="V132" s="191"/>
      <c r="W132" s="229"/>
      <c r="X132" s="192"/>
    </row>
    <row r="133" spans="1:24" s="188" customFormat="1" ht="15.75">
      <c r="A133" s="187"/>
      <c r="B133" s="187"/>
      <c r="C133" s="193"/>
      <c r="D133" s="187"/>
      <c r="E133" s="95"/>
      <c r="F133" s="95"/>
      <c r="G133" s="95"/>
      <c r="H133" s="187"/>
      <c r="I133" s="187"/>
      <c r="J133" s="187"/>
      <c r="K133" s="221"/>
      <c r="L133" s="187"/>
      <c r="M133" s="187"/>
      <c r="N133" s="187"/>
      <c r="O133" s="187"/>
      <c r="P133" s="222"/>
      <c r="Q133" s="222"/>
      <c r="R133" s="222"/>
      <c r="S133" s="191"/>
      <c r="T133" s="191"/>
      <c r="U133" s="191"/>
      <c r="V133" s="191"/>
      <c r="W133" s="229"/>
      <c r="X133" s="192"/>
    </row>
    <row r="134" spans="1:24" s="188" customFormat="1" ht="15.75">
      <c r="A134" s="187"/>
      <c r="B134" s="187"/>
      <c r="C134" s="193"/>
      <c r="D134" s="187"/>
      <c r="E134" s="95"/>
      <c r="F134" s="95"/>
      <c r="G134" s="95"/>
      <c r="H134" s="187"/>
      <c r="I134" s="187"/>
      <c r="J134" s="187"/>
      <c r="K134" s="221"/>
      <c r="L134" s="187"/>
      <c r="M134" s="187"/>
      <c r="N134" s="187"/>
      <c r="O134" s="187"/>
      <c r="P134" s="222"/>
      <c r="Q134" s="222"/>
      <c r="R134" s="222"/>
      <c r="S134" s="191"/>
      <c r="T134" s="191"/>
      <c r="U134" s="191"/>
      <c r="V134" s="191"/>
      <c r="W134" s="229"/>
      <c r="X134" s="192"/>
    </row>
    <row r="135" spans="1:24" s="188" customFormat="1" ht="15.75">
      <c r="A135" s="187"/>
      <c r="B135" s="187"/>
      <c r="C135" s="193"/>
      <c r="D135" s="187"/>
      <c r="E135" s="95"/>
      <c r="F135" s="95"/>
      <c r="G135" s="95"/>
      <c r="H135" s="187"/>
      <c r="I135" s="187"/>
      <c r="J135" s="187"/>
      <c r="K135" s="221"/>
      <c r="L135" s="187"/>
      <c r="M135" s="187"/>
      <c r="N135" s="187"/>
      <c r="O135" s="187"/>
      <c r="P135" s="222"/>
      <c r="Q135" s="222"/>
      <c r="R135" s="222"/>
      <c r="S135" s="191"/>
      <c r="T135" s="191"/>
      <c r="U135" s="191"/>
      <c r="V135" s="191"/>
      <c r="W135" s="229"/>
      <c r="X135" s="192"/>
    </row>
    <row r="136" spans="1:24" s="188" customFormat="1" ht="15.75">
      <c r="A136" s="187"/>
      <c r="B136" s="187"/>
      <c r="C136" s="193"/>
      <c r="D136" s="187"/>
      <c r="E136" s="95"/>
      <c r="F136" s="95"/>
      <c r="G136" s="95"/>
      <c r="H136" s="187"/>
      <c r="I136" s="187"/>
      <c r="J136" s="187"/>
      <c r="K136" s="221"/>
      <c r="L136" s="187"/>
      <c r="M136" s="187"/>
      <c r="N136" s="187"/>
      <c r="O136" s="187"/>
      <c r="P136" s="222"/>
      <c r="Q136" s="222"/>
      <c r="R136" s="222"/>
      <c r="S136" s="191"/>
      <c r="T136" s="191"/>
      <c r="U136" s="191"/>
      <c r="V136" s="191"/>
      <c r="W136" s="229"/>
      <c r="X136" s="192"/>
    </row>
    <row r="137" spans="1:24" s="188" customFormat="1" ht="15.75">
      <c r="A137" s="187"/>
      <c r="B137" s="187"/>
      <c r="C137" s="193"/>
      <c r="D137" s="187"/>
      <c r="E137" s="95"/>
      <c r="F137" s="95"/>
      <c r="G137" s="95"/>
      <c r="H137" s="187"/>
      <c r="I137" s="187"/>
      <c r="J137" s="187"/>
      <c r="K137" s="221"/>
      <c r="L137" s="187"/>
      <c r="M137" s="187"/>
      <c r="N137" s="187"/>
      <c r="O137" s="187"/>
      <c r="P137" s="222"/>
      <c r="Q137" s="222"/>
      <c r="R137" s="222"/>
      <c r="S137" s="191"/>
      <c r="T137" s="191"/>
      <c r="U137" s="191"/>
      <c r="V137" s="191"/>
      <c r="W137" s="229"/>
      <c r="X137" s="192"/>
    </row>
    <row r="138" spans="1:24" s="188" customFormat="1" ht="15.75">
      <c r="A138" s="187"/>
      <c r="B138" s="187"/>
      <c r="C138" s="193"/>
      <c r="D138" s="187"/>
      <c r="E138" s="95"/>
      <c r="F138" s="95"/>
      <c r="G138" s="95"/>
      <c r="H138" s="187"/>
      <c r="I138" s="187"/>
      <c r="J138" s="187"/>
      <c r="K138" s="221"/>
      <c r="L138" s="187"/>
      <c r="M138" s="187"/>
      <c r="N138" s="187"/>
      <c r="O138" s="187"/>
      <c r="P138" s="222"/>
      <c r="Q138" s="222"/>
      <c r="R138" s="222"/>
      <c r="S138" s="191"/>
      <c r="T138" s="191"/>
      <c r="U138" s="191"/>
      <c r="V138" s="191"/>
      <c r="W138" s="229"/>
      <c r="X138" s="192"/>
    </row>
    <row r="139" spans="1:24" s="188" customFormat="1" ht="15.75">
      <c r="A139" s="187"/>
      <c r="B139" s="187"/>
      <c r="C139" s="193"/>
      <c r="D139" s="187"/>
      <c r="E139" s="95"/>
      <c r="F139" s="95"/>
      <c r="G139" s="95"/>
      <c r="H139" s="187"/>
      <c r="I139" s="187"/>
      <c r="J139" s="187"/>
      <c r="K139" s="221"/>
      <c r="L139" s="187"/>
      <c r="M139" s="187"/>
      <c r="N139" s="187"/>
      <c r="O139" s="187"/>
      <c r="P139" s="222"/>
      <c r="Q139" s="222"/>
      <c r="R139" s="222"/>
      <c r="S139" s="191"/>
      <c r="T139" s="191"/>
      <c r="U139" s="191"/>
      <c r="V139" s="191"/>
      <c r="W139" s="229"/>
      <c r="X139" s="192"/>
    </row>
    <row r="140" spans="1:24" s="188" customFormat="1" ht="15.75">
      <c r="A140" s="187"/>
      <c r="B140" s="187"/>
      <c r="C140" s="193"/>
      <c r="D140" s="187"/>
      <c r="E140" s="95"/>
      <c r="F140" s="95"/>
      <c r="G140" s="95"/>
      <c r="H140" s="187"/>
      <c r="I140" s="187"/>
      <c r="J140" s="187"/>
      <c r="K140" s="221"/>
      <c r="L140" s="187"/>
      <c r="M140" s="187"/>
      <c r="N140" s="187"/>
      <c r="O140" s="187"/>
      <c r="P140" s="222"/>
      <c r="Q140" s="222"/>
      <c r="R140" s="222"/>
      <c r="S140" s="191"/>
      <c r="T140" s="191"/>
      <c r="U140" s="191"/>
      <c r="V140" s="191"/>
      <c r="W140" s="229"/>
      <c r="X140" s="192"/>
    </row>
    <row r="141" spans="1:24" s="188" customFormat="1" ht="15.75">
      <c r="A141" s="187"/>
      <c r="B141" s="187"/>
      <c r="C141" s="193"/>
      <c r="D141" s="187"/>
      <c r="E141" s="95"/>
      <c r="F141" s="95"/>
      <c r="G141" s="95"/>
      <c r="H141" s="187"/>
      <c r="I141" s="187"/>
      <c r="J141" s="187"/>
      <c r="K141" s="221"/>
      <c r="L141" s="187"/>
      <c r="M141" s="187"/>
      <c r="N141" s="187"/>
      <c r="O141" s="187"/>
      <c r="P141" s="222"/>
      <c r="Q141" s="222"/>
      <c r="R141" s="222"/>
      <c r="S141" s="191"/>
      <c r="T141" s="191"/>
      <c r="U141" s="191"/>
      <c r="V141" s="191"/>
      <c r="W141" s="229"/>
      <c r="X141" s="192"/>
    </row>
    <row r="142" spans="1:24" s="188" customFormat="1" ht="15.75">
      <c r="A142" s="187"/>
      <c r="B142" s="187"/>
      <c r="C142" s="193"/>
      <c r="D142" s="187"/>
      <c r="E142" s="95"/>
      <c r="F142" s="95"/>
      <c r="G142" s="95"/>
      <c r="H142" s="187"/>
      <c r="I142" s="187"/>
      <c r="J142" s="187"/>
      <c r="K142" s="221"/>
      <c r="L142" s="187"/>
      <c r="M142" s="187"/>
      <c r="N142" s="187"/>
      <c r="O142" s="187"/>
      <c r="P142" s="222"/>
      <c r="Q142" s="222"/>
      <c r="R142" s="222"/>
      <c r="S142" s="191"/>
      <c r="T142" s="191"/>
      <c r="U142" s="191"/>
      <c r="V142" s="191"/>
      <c r="W142" s="229"/>
      <c r="X142" s="192"/>
    </row>
    <row r="143" spans="1:24" s="188" customFormat="1" ht="15.75">
      <c r="A143" s="187"/>
      <c r="B143" s="187"/>
      <c r="C143" s="193"/>
      <c r="D143" s="187"/>
      <c r="E143" s="95"/>
      <c r="F143" s="95"/>
      <c r="G143" s="95"/>
      <c r="H143" s="187"/>
      <c r="I143" s="187"/>
      <c r="J143" s="187"/>
      <c r="K143" s="221"/>
      <c r="L143" s="187"/>
      <c r="M143" s="187"/>
      <c r="N143" s="187"/>
      <c r="O143" s="187"/>
      <c r="P143" s="222"/>
      <c r="Q143" s="222"/>
      <c r="R143" s="222"/>
      <c r="S143" s="191"/>
      <c r="T143" s="191"/>
      <c r="U143" s="191"/>
      <c r="V143" s="191"/>
      <c r="W143" s="229"/>
      <c r="X143" s="192"/>
    </row>
    <row r="144" spans="1:24" s="188" customFormat="1" ht="15.75">
      <c r="A144" s="187"/>
      <c r="B144" s="187"/>
      <c r="C144" s="193"/>
      <c r="D144" s="187"/>
      <c r="E144" s="95"/>
      <c r="F144" s="95"/>
      <c r="G144" s="95"/>
      <c r="H144" s="187"/>
      <c r="I144" s="187"/>
      <c r="J144" s="187"/>
      <c r="K144" s="221"/>
      <c r="L144" s="187"/>
      <c r="M144" s="187"/>
      <c r="N144" s="187"/>
      <c r="O144" s="187"/>
      <c r="P144" s="222"/>
      <c r="Q144" s="222"/>
      <c r="R144" s="222"/>
      <c r="S144" s="191"/>
      <c r="T144" s="191"/>
      <c r="U144" s="191"/>
      <c r="V144" s="191"/>
      <c r="W144" s="229"/>
      <c r="X144" s="192"/>
    </row>
    <row r="145" spans="1:24" s="188" customFormat="1" ht="15.75">
      <c r="A145" s="187"/>
      <c r="B145" s="187"/>
      <c r="C145" s="193"/>
      <c r="D145" s="187"/>
      <c r="E145" s="95"/>
      <c r="F145" s="95"/>
      <c r="G145" s="95"/>
      <c r="H145" s="187"/>
      <c r="I145" s="187"/>
      <c r="J145" s="187"/>
      <c r="K145" s="221"/>
      <c r="L145" s="187"/>
      <c r="M145" s="187"/>
      <c r="N145" s="187"/>
      <c r="O145" s="187"/>
      <c r="P145" s="222"/>
      <c r="Q145" s="222"/>
      <c r="R145" s="222"/>
      <c r="S145" s="191"/>
      <c r="T145" s="191"/>
      <c r="U145" s="191"/>
      <c r="V145" s="191"/>
      <c r="W145" s="229"/>
      <c r="X145" s="192"/>
    </row>
    <row r="146" spans="1:24" s="188" customFormat="1" ht="15.75">
      <c r="A146" s="187"/>
      <c r="B146" s="187"/>
      <c r="C146" s="193"/>
      <c r="D146" s="187"/>
      <c r="E146" s="95"/>
      <c r="F146" s="95"/>
      <c r="G146" s="95"/>
      <c r="H146" s="187"/>
      <c r="I146" s="187"/>
      <c r="J146" s="187"/>
      <c r="K146" s="221"/>
      <c r="L146" s="187"/>
      <c r="M146" s="187"/>
      <c r="N146" s="187"/>
      <c r="O146" s="187"/>
      <c r="P146" s="222"/>
      <c r="Q146" s="222"/>
      <c r="R146" s="222"/>
      <c r="S146" s="191"/>
      <c r="T146" s="191"/>
      <c r="U146" s="191"/>
      <c r="V146" s="191"/>
      <c r="W146" s="229"/>
      <c r="X146" s="192"/>
    </row>
    <row r="147" spans="1:24" s="188" customFormat="1" ht="15.75">
      <c r="A147" s="187"/>
      <c r="B147" s="187"/>
      <c r="C147" s="193"/>
      <c r="D147" s="187"/>
      <c r="E147" s="95"/>
      <c r="F147" s="95"/>
      <c r="G147" s="95"/>
      <c r="H147" s="187"/>
      <c r="I147" s="187"/>
      <c r="J147" s="187"/>
      <c r="K147" s="221"/>
      <c r="L147" s="187"/>
      <c r="M147" s="187"/>
      <c r="N147" s="187"/>
      <c r="O147" s="187"/>
      <c r="P147" s="222"/>
      <c r="Q147" s="222"/>
      <c r="R147" s="222"/>
      <c r="S147" s="191"/>
      <c r="T147" s="191"/>
      <c r="U147" s="191"/>
      <c r="V147" s="191"/>
      <c r="W147" s="229"/>
      <c r="X147" s="192"/>
    </row>
    <row r="148" spans="1:24" s="188" customFormat="1" ht="15.75">
      <c r="A148" s="187"/>
      <c r="B148" s="187"/>
      <c r="C148" s="193"/>
      <c r="D148" s="187"/>
      <c r="E148" s="95"/>
      <c r="F148" s="95"/>
      <c r="G148" s="95"/>
      <c r="H148" s="187"/>
      <c r="I148" s="187"/>
      <c r="J148" s="187"/>
      <c r="K148" s="221"/>
      <c r="L148" s="187"/>
      <c r="M148" s="187"/>
      <c r="N148" s="187"/>
      <c r="O148" s="187"/>
      <c r="P148" s="222"/>
      <c r="Q148" s="222"/>
      <c r="R148" s="222"/>
      <c r="S148" s="191"/>
      <c r="T148" s="191"/>
      <c r="U148" s="191"/>
      <c r="V148" s="191"/>
      <c r="W148" s="229"/>
      <c r="X148" s="192"/>
    </row>
    <row r="149" spans="1:24" s="188" customFormat="1" ht="15.75">
      <c r="A149" s="187"/>
      <c r="B149" s="187"/>
      <c r="C149" s="193"/>
      <c r="D149" s="187"/>
      <c r="E149" s="95"/>
      <c r="F149" s="95"/>
      <c r="G149" s="95"/>
      <c r="H149" s="187"/>
      <c r="I149" s="187"/>
      <c r="J149" s="187"/>
      <c r="K149" s="221"/>
      <c r="L149" s="187"/>
      <c r="M149" s="187"/>
      <c r="N149" s="187"/>
      <c r="O149" s="187"/>
      <c r="P149" s="222"/>
      <c r="Q149" s="222"/>
      <c r="R149" s="222"/>
      <c r="S149" s="191"/>
      <c r="T149" s="191"/>
      <c r="U149" s="191"/>
      <c r="V149" s="191"/>
      <c r="W149" s="229"/>
      <c r="X149" s="192"/>
    </row>
    <row r="150" spans="1:24" s="188" customFormat="1" ht="15.75">
      <c r="A150" s="187"/>
      <c r="B150" s="187"/>
      <c r="C150" s="193"/>
      <c r="D150" s="187"/>
      <c r="E150" s="95"/>
      <c r="F150" s="95"/>
      <c r="G150" s="95"/>
      <c r="H150" s="187"/>
      <c r="I150" s="187"/>
      <c r="J150" s="187"/>
      <c r="K150" s="221"/>
      <c r="L150" s="187"/>
      <c r="M150" s="187"/>
      <c r="N150" s="187"/>
      <c r="O150" s="187"/>
      <c r="P150" s="222"/>
      <c r="Q150" s="222"/>
      <c r="R150" s="222"/>
      <c r="S150" s="191"/>
      <c r="T150" s="191"/>
      <c r="U150" s="191"/>
      <c r="V150" s="191"/>
      <c r="W150" s="229"/>
      <c r="X150" s="192"/>
    </row>
    <row r="151" spans="1:24" s="188" customFormat="1" ht="15.75">
      <c r="A151" s="187"/>
      <c r="B151" s="187"/>
      <c r="C151" s="193"/>
      <c r="D151" s="187"/>
      <c r="E151" s="95"/>
      <c r="F151" s="95"/>
      <c r="G151" s="95"/>
      <c r="H151" s="187"/>
      <c r="I151" s="187"/>
      <c r="J151" s="187"/>
      <c r="K151" s="221"/>
      <c r="L151" s="187"/>
      <c r="M151" s="187"/>
      <c r="N151" s="187"/>
      <c r="O151" s="187"/>
      <c r="P151" s="222"/>
      <c r="Q151" s="222"/>
      <c r="R151" s="222"/>
      <c r="S151" s="191"/>
      <c r="T151" s="191"/>
      <c r="U151" s="191"/>
      <c r="V151" s="191"/>
      <c r="W151" s="229"/>
      <c r="X151" s="192"/>
    </row>
    <row r="152" spans="1:24" s="188" customFormat="1" ht="15.75">
      <c r="A152" s="187"/>
      <c r="B152" s="187"/>
      <c r="C152" s="193"/>
      <c r="D152" s="187"/>
      <c r="E152" s="95"/>
      <c r="F152" s="95"/>
      <c r="G152" s="95"/>
      <c r="H152" s="187"/>
      <c r="I152" s="187"/>
      <c r="J152" s="187"/>
      <c r="K152" s="221"/>
      <c r="L152" s="187"/>
      <c r="M152" s="187"/>
      <c r="N152" s="187"/>
      <c r="O152" s="187"/>
      <c r="P152" s="222"/>
      <c r="Q152" s="222"/>
      <c r="R152" s="222"/>
      <c r="S152" s="191"/>
      <c r="T152" s="191"/>
      <c r="U152" s="191"/>
      <c r="V152" s="191"/>
      <c r="W152" s="229"/>
      <c r="X152" s="192"/>
    </row>
    <row r="153" spans="1:24" s="188" customFormat="1" ht="15.75">
      <c r="A153" s="187"/>
      <c r="B153" s="187"/>
      <c r="C153" s="193"/>
      <c r="D153" s="187"/>
      <c r="E153" s="95"/>
      <c r="F153" s="95"/>
      <c r="G153" s="95"/>
      <c r="H153" s="187"/>
      <c r="I153" s="187"/>
      <c r="J153" s="187"/>
      <c r="K153" s="221"/>
      <c r="L153" s="187"/>
      <c r="M153" s="187"/>
      <c r="N153" s="187"/>
      <c r="O153" s="187"/>
      <c r="P153" s="222"/>
      <c r="Q153" s="222"/>
      <c r="R153" s="222"/>
      <c r="S153" s="191"/>
      <c r="T153" s="191"/>
      <c r="U153" s="191"/>
      <c r="V153" s="191"/>
      <c r="W153" s="229"/>
      <c r="X153" s="192"/>
    </row>
    <row r="154" spans="1:24" s="188" customFormat="1" ht="15.75">
      <c r="A154" s="187"/>
      <c r="B154" s="187"/>
      <c r="C154" s="193"/>
      <c r="D154" s="187"/>
      <c r="E154" s="95"/>
      <c r="F154" s="95"/>
      <c r="G154" s="95"/>
      <c r="H154" s="187"/>
      <c r="I154" s="187"/>
      <c r="J154" s="187"/>
      <c r="K154" s="221"/>
      <c r="L154" s="187"/>
      <c r="M154" s="187"/>
      <c r="N154" s="187"/>
      <c r="O154" s="187"/>
      <c r="P154" s="222"/>
      <c r="Q154" s="222"/>
      <c r="R154" s="222"/>
      <c r="S154" s="191"/>
      <c r="T154" s="191"/>
      <c r="U154" s="191"/>
      <c r="V154" s="191"/>
      <c r="W154" s="229"/>
      <c r="X154" s="192"/>
    </row>
    <row r="155" spans="1:24" s="188" customFormat="1" ht="15.75">
      <c r="A155" s="187"/>
      <c r="B155" s="187"/>
      <c r="C155" s="193"/>
      <c r="D155" s="187"/>
      <c r="E155" s="95"/>
      <c r="F155" s="95"/>
      <c r="G155" s="95"/>
      <c r="H155" s="187"/>
      <c r="I155" s="187"/>
      <c r="J155" s="187"/>
      <c r="K155" s="221"/>
      <c r="L155" s="187"/>
      <c r="M155" s="187"/>
      <c r="N155" s="187"/>
      <c r="O155" s="187"/>
      <c r="P155" s="222"/>
      <c r="Q155" s="222"/>
      <c r="R155" s="222"/>
      <c r="S155" s="191"/>
      <c r="T155" s="191"/>
      <c r="U155" s="191"/>
      <c r="V155" s="191"/>
      <c r="W155" s="229"/>
      <c r="X155" s="192"/>
    </row>
  </sheetData>
  <sheetProtection/>
  <mergeCells count="52">
    <mergeCell ref="G28:G29"/>
    <mergeCell ref="H28:H29"/>
    <mergeCell ref="C28:C29"/>
    <mergeCell ref="D28:D29"/>
    <mergeCell ref="E28:E29"/>
    <mergeCell ref="F28:F29"/>
    <mergeCell ref="B6:B8"/>
    <mergeCell ref="C6:C8"/>
    <mergeCell ref="D6:D8"/>
    <mergeCell ref="C19:C25"/>
    <mergeCell ref="D19:D25"/>
    <mergeCell ref="B19:B25"/>
    <mergeCell ref="A28:A29"/>
    <mergeCell ref="B28:B29"/>
    <mergeCell ref="X19:X25"/>
    <mergeCell ref="H4:H5"/>
    <mergeCell ref="W6:W8"/>
    <mergeCell ref="S19:S25"/>
    <mergeCell ref="T19:T25"/>
    <mergeCell ref="T6:T8"/>
    <mergeCell ref="W4:W5"/>
    <mergeCell ref="A6:A8"/>
    <mergeCell ref="W19:W25"/>
    <mergeCell ref="H19:H25"/>
    <mergeCell ref="A1:X1"/>
    <mergeCell ref="X4:X5"/>
    <mergeCell ref="X6:X8"/>
    <mergeCell ref="U4:U5"/>
    <mergeCell ref="V6:V8"/>
    <mergeCell ref="D4:D5"/>
    <mergeCell ref="U6:U8"/>
    <mergeCell ref="E19:E25"/>
    <mergeCell ref="F4:F5"/>
    <mergeCell ref="F6:F8"/>
    <mergeCell ref="A77:R77"/>
    <mergeCell ref="B4:B5"/>
    <mergeCell ref="C4:C5"/>
    <mergeCell ref="A4:A5"/>
    <mergeCell ref="G4:G5"/>
    <mergeCell ref="E4:E5"/>
    <mergeCell ref="A19:A25"/>
    <mergeCell ref="H6:H8"/>
    <mergeCell ref="G6:G8"/>
    <mergeCell ref="E6:E8"/>
    <mergeCell ref="V4:V5"/>
    <mergeCell ref="U19:U25"/>
    <mergeCell ref="V19:V25"/>
    <mergeCell ref="S4:S5"/>
    <mergeCell ref="T4:T5"/>
    <mergeCell ref="F19:F25"/>
    <mergeCell ref="G19:G25"/>
    <mergeCell ref="S6:S8"/>
  </mergeCells>
  <printOptions/>
  <pageMargins left="0.33" right="0.23" top="0.984251968503937" bottom="0.984251968503937" header="0.5118110236220472" footer="0.5118110236220472"/>
  <pageSetup fitToHeight="80" fitToWidth="1" horizontalDpi="600" verticalDpi="600" orientation="landscape" paperSize="8" scale="50" r:id="rId1"/>
  <headerFooter alignWithMargins="0">
    <oddHeader>&amp;LComune di Bracigliano (SA)&amp;CElenco dei Fabbricati estratti da Catasto&amp;RInventario beni 2016</oddHeader>
    <oddFooter>&amp;CPag.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IV16384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0039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74" t="s">
        <v>704</v>
      </c>
      <c r="B2" s="375"/>
      <c r="C2" s="375"/>
      <c r="D2" s="375"/>
      <c r="E2" s="376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tr">
        <f>CONCATENATE("Amm.to ",$G$2)</f>
        <v>Amm.to 2015</v>
      </c>
      <c r="G12" s="64" t="str">
        <f>CONCATENATE("Val. ",$G$2)</f>
        <v>Val. 2015</v>
      </c>
      <c r="H12" s="64" t="s">
        <v>618</v>
      </c>
      <c r="I12" s="64" t="str">
        <f>CONCATENATE("Amm.to Post ",$G$2)</f>
        <v>Amm.to Post 2015</v>
      </c>
      <c r="J12" s="64" t="str">
        <f>CONCATENATE("Valore ",$J$2)</f>
        <v>Valore 2016</v>
      </c>
    </row>
    <row r="13" spans="1:10" ht="13.5">
      <c r="A13" s="317"/>
      <c r="B13" s="26"/>
      <c r="C13" s="253"/>
      <c r="D13" s="254"/>
      <c r="E13" s="17"/>
      <c r="F13" s="18">
        <f>IF(D13*($G$2-C13)*E13&lt;D13,D13*($G$2-C13)*E13,D13)</f>
        <v>0</v>
      </c>
      <c r="G13" s="19">
        <f>D13-F13</f>
        <v>0</v>
      </c>
      <c r="H13" s="17"/>
      <c r="I13" s="18">
        <f>IF(G13=0,0,(IF(D13*($J$2-$G$2)*H13&gt;G13,G13,D13*($J$2-$G$2)*H13)))</f>
        <v>0</v>
      </c>
      <c r="J13" s="20">
        <f>G13-I13</f>
        <v>0</v>
      </c>
    </row>
    <row r="14" spans="1:10" ht="12.75">
      <c r="A14" s="317"/>
      <c r="B14" s="253"/>
      <c r="C14" s="253"/>
      <c r="D14" s="254"/>
      <c r="E14" s="17"/>
      <c r="F14" s="18">
        <f>IF(D14*($G$2-C14)*E14&lt;D14,D14*($G$2-C14)*E14,D14)</f>
        <v>0</v>
      </c>
      <c r="G14" s="19">
        <f>D14-F14</f>
        <v>0</v>
      </c>
      <c r="H14" s="17"/>
      <c r="I14" s="18">
        <f>IF(G14=0,0,(IF(D14*($J$2-$G$2)*H14&gt;G14,G14,D14*($J$2-$G$2)*H14)))</f>
        <v>0</v>
      </c>
      <c r="J14" s="20">
        <f>G14-I14</f>
        <v>0</v>
      </c>
    </row>
    <row r="15" spans="1:10" ht="13.5">
      <c r="A15" s="317"/>
      <c r="B15" s="26"/>
      <c r="C15" s="253"/>
      <c r="D15" s="254"/>
      <c r="E15" s="17"/>
      <c r="F15" s="18">
        <f>IF(D15*($G$2-C15)*E15&lt;D15,D15*($G$2-C15)*E15,D15)</f>
        <v>0</v>
      </c>
      <c r="G15" s="19">
        <f>D15-F15</f>
        <v>0</v>
      </c>
      <c r="H15" s="17"/>
      <c r="I15" s="18">
        <f>IF(G15=0,0,(IF(D15*($J$2-$G$2)*H15&gt;G15,G15,D15*($J$2-$G$2)*H15)))</f>
        <v>0</v>
      </c>
      <c r="J15" s="20">
        <f>G15-I15</f>
        <v>0</v>
      </c>
    </row>
    <row r="16" spans="1:10" ht="12.75">
      <c r="A16" s="317"/>
      <c r="B16" s="253"/>
      <c r="C16" s="253"/>
      <c r="D16" s="254"/>
      <c r="E16" s="17"/>
      <c r="F16" s="18">
        <f>IF(D16*($G$2-C16)*E16&lt;D16,D16*($G$2-C16)*E16,D16)</f>
        <v>0</v>
      </c>
      <c r="G16" s="19">
        <f>D16-F16</f>
        <v>0</v>
      </c>
      <c r="H16" s="17"/>
      <c r="I16" s="18">
        <f>IF(G16=0,0,(IF(D16*($J$2-$G$2)*H16&gt;G16,G16,D16*($J$2-$G$2)*H16)))</f>
        <v>0</v>
      </c>
      <c r="J16" s="20">
        <f>G16-I16</f>
        <v>0</v>
      </c>
    </row>
    <row r="17" spans="1:10" ht="12.75">
      <c r="A17" s="318"/>
      <c r="B17" s="304" t="s">
        <v>603</v>
      </c>
      <c r="C17" s="305"/>
      <c r="D17" s="23">
        <f>SUM(D12:D16)</f>
        <v>0</v>
      </c>
      <c r="E17" s="24"/>
      <c r="F17" s="23">
        <f>SUM(F12:F16)</f>
        <v>0</v>
      </c>
      <c r="G17" s="23">
        <f>SUM(G12:G16)</f>
        <v>0</v>
      </c>
      <c r="H17" s="24"/>
      <c r="I17" s="23">
        <f>SUM(I12:I16)</f>
        <v>0</v>
      </c>
      <c r="J17" s="23">
        <f>SUM(J12:J16)</f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tr">
        <f>CONCATENATE("Amm.to ",$G$2)</f>
        <v>Amm.to 2015</v>
      </c>
      <c r="G19" s="64" t="str">
        <f>CONCATENATE("Val. ",$G$2)</f>
        <v>Val. 2015</v>
      </c>
      <c r="H19" s="64" t="s">
        <v>618</v>
      </c>
      <c r="I19" s="64" t="str">
        <f>CONCATENATE("Amm.to Post ",$G$2)</f>
        <v>Amm.to Post 2015</v>
      </c>
      <c r="J19" s="64" t="str">
        <f>CONCATENATE("Valore ",$J$2)</f>
        <v>Valore 2016</v>
      </c>
    </row>
    <row r="20" spans="1:10" ht="12.75">
      <c r="A20" s="317"/>
      <c r="B20" s="12"/>
      <c r="C20" s="12"/>
      <c r="D20" s="16">
        <v>0</v>
      </c>
      <c r="E20" s="17"/>
      <c r="F20" s="18">
        <f>IF(D20*($G$2-C20)*E20&lt;D20,D20*($G$2-C20)*E20,D20)</f>
        <v>0</v>
      </c>
      <c r="G20" s="19">
        <f>D20-F20</f>
        <v>0</v>
      </c>
      <c r="H20" s="17"/>
      <c r="I20" s="18">
        <f>IF(G20=0,0,(IF(D20*($J$2-$G$2)*H20&gt;G20,G20,D20*($J$2-$G$2)*H20)))</f>
        <v>0</v>
      </c>
      <c r="J20" s="20">
        <f>G20-I20</f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f>SUM(D20:D22)</f>
        <v>0</v>
      </c>
      <c r="E23" s="83"/>
      <c r="F23" s="82">
        <f>SUM(F20:F22)</f>
        <v>0</v>
      </c>
      <c r="G23" s="82">
        <f>SUM(G20:G22)</f>
        <v>0</v>
      </c>
      <c r="H23" s="83"/>
      <c r="I23" s="82">
        <f>SUM(I20:I22)</f>
        <v>0</v>
      </c>
      <c r="J23" s="82">
        <f>SUM(J20:J22)</f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tr">
        <f>CONCATENATE("Amm.to ",$G$2)</f>
        <v>Amm.to 2015</v>
      </c>
      <c r="G25" s="64" t="str">
        <f>CONCATENATE("Val. ",$G$2)</f>
        <v>Val. 2015</v>
      </c>
      <c r="H25" s="64" t="s">
        <v>618</v>
      </c>
      <c r="I25" s="64" t="str">
        <f>CONCATENATE("Amm.to Post ",$G$2)</f>
        <v>Amm.to Post 2015</v>
      </c>
      <c r="J25" s="64" t="str">
        <f>CONCATENATE("Valore ",$J$2)</f>
        <v>Valore 2016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f>D26*($J$2-$G$2)*H26</f>
        <v>0</v>
      </c>
      <c r="J26" s="20">
        <f>D26-I26</f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f>D27*($J$2-$G$2)*H27</f>
        <v>0</v>
      </c>
      <c r="J27" s="20">
        <f>D27-I27</f>
        <v>0</v>
      </c>
    </row>
    <row r="28" spans="1:10" ht="12.75">
      <c r="A28" s="318"/>
      <c r="B28" s="304" t="s">
        <v>177</v>
      </c>
      <c r="C28" s="305"/>
      <c r="D28" s="30">
        <f>SUM(D26:D27)</f>
        <v>0</v>
      </c>
      <c r="E28" s="29"/>
      <c r="F28" s="29"/>
      <c r="G28" s="29"/>
      <c r="H28" s="24"/>
      <c r="I28" s="30">
        <f>SUM(I26:I27)</f>
        <v>0</v>
      </c>
      <c r="J28" s="30">
        <f>SUM(J26:J27)</f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tr">
        <f>CONCATENATE("Amm.to ",$G$2)</f>
        <v>Amm.to 2015</v>
      </c>
      <c r="G30" s="84" t="str">
        <f>CONCATENATE("Val. ",$G$2)</f>
        <v>Val. 2015</v>
      </c>
      <c r="H30" s="84" t="s">
        <v>618</v>
      </c>
      <c r="I30" s="84" t="str">
        <f>CONCATENATE("Amm.to Post ",$G$2)</f>
        <v>Amm.to Post 2015</v>
      </c>
      <c r="J30" s="84" t="str">
        <f>CONCATENATE("Valore ",$J$2)</f>
        <v>Valore 2016</v>
      </c>
    </row>
    <row r="31" spans="1:10" ht="38.25">
      <c r="A31" s="312"/>
      <c r="B31" s="10" t="s">
        <v>706</v>
      </c>
      <c r="C31" s="8">
        <v>2003</v>
      </c>
      <c r="D31" s="9">
        <v>10239</v>
      </c>
      <c r="E31" s="17"/>
      <c r="F31" s="31">
        <f>D31*($G$2-C31)*E31</f>
        <v>0</v>
      </c>
      <c r="G31" s="19">
        <f>D31-F31</f>
        <v>10239</v>
      </c>
      <c r="H31" s="17"/>
      <c r="I31" s="18">
        <f>D31*($J$2-$G$2)*H31</f>
        <v>0</v>
      </c>
      <c r="J31" s="20">
        <f>G31-I31</f>
        <v>10239</v>
      </c>
    </row>
    <row r="32" spans="1:10" ht="38.25">
      <c r="A32" s="312"/>
      <c r="B32" s="10" t="s">
        <v>705</v>
      </c>
      <c r="C32" s="8">
        <v>2004</v>
      </c>
      <c r="D32" s="9">
        <v>10000</v>
      </c>
      <c r="E32" s="17"/>
      <c r="F32" s="31">
        <f>D32*($G$2-C32)*E32</f>
        <v>0</v>
      </c>
      <c r="G32" s="19">
        <f>D32-F32</f>
        <v>10000</v>
      </c>
      <c r="H32" s="17"/>
      <c r="I32" s="18">
        <f>D32*($J$2-$G$2)*H32</f>
        <v>0</v>
      </c>
      <c r="J32" s="20">
        <f>G32-I32</f>
        <v>10000</v>
      </c>
    </row>
    <row r="33" spans="1:10" ht="51">
      <c r="A33" s="312"/>
      <c r="B33" s="10" t="s">
        <v>707</v>
      </c>
      <c r="C33" s="8">
        <v>2006</v>
      </c>
      <c r="D33" s="9">
        <v>10000</v>
      </c>
      <c r="E33" s="17"/>
      <c r="F33" s="31">
        <f>D33*($G$2-C33)*E33</f>
        <v>0</v>
      </c>
      <c r="G33" s="19">
        <f>D33-F33</f>
        <v>10000</v>
      </c>
      <c r="H33" s="17"/>
      <c r="I33" s="18">
        <f>D33*($J$2-$G$2)*H33</f>
        <v>0</v>
      </c>
      <c r="J33" s="20">
        <f>G33-I33</f>
        <v>10000</v>
      </c>
    </row>
    <row r="34" spans="1:10" ht="12.75">
      <c r="A34" s="312"/>
      <c r="B34" s="314" t="s">
        <v>610</v>
      </c>
      <c r="C34" s="314"/>
      <c r="D34" s="30">
        <f>SUM(D31:D33)</f>
        <v>30239</v>
      </c>
      <c r="E34" s="29"/>
      <c r="F34" s="30">
        <f>SUM(F31:F33)</f>
        <v>0</v>
      </c>
      <c r="G34" s="30">
        <f>SUM(G31:G33)</f>
        <v>30239</v>
      </c>
      <c r="H34" s="24"/>
      <c r="I34" s="30">
        <f>SUM(I31:I33)</f>
        <v>0</v>
      </c>
      <c r="J34" s="30">
        <f>SUM(J31:J33)</f>
        <v>30239</v>
      </c>
    </row>
    <row r="35" spans="1:10" ht="12.75">
      <c r="A35" s="311"/>
      <c r="B35" s="311"/>
      <c r="C35" s="311"/>
      <c r="D35" s="311"/>
      <c r="E35" s="311"/>
      <c r="F35" s="311"/>
      <c r="G35" s="311"/>
      <c r="H35" s="311"/>
      <c r="I35" s="311"/>
      <c r="J35" s="311"/>
    </row>
    <row r="36" spans="1:10" ht="12.75">
      <c r="A36" s="312" t="s">
        <v>611</v>
      </c>
      <c r="B36" s="310" t="s">
        <v>612</v>
      </c>
      <c r="C36" s="310"/>
      <c r="D36" s="28">
        <f>F10</f>
        <v>0</v>
      </c>
      <c r="E36" s="17"/>
      <c r="F36" s="18">
        <f>IF($J$8&lt;=$G$2,D36*($G$2-$J$8)*E36,0)</f>
        <v>0</v>
      </c>
      <c r="G36" s="19">
        <f>IF($J$8&lt;=$G$2,D36-F36,0)</f>
        <v>0</v>
      </c>
      <c r="H36" s="17"/>
      <c r="I36" s="18">
        <f>IF($J$8&lt;$J$2,D36*($J$2-$G$2)*H36,0)</f>
        <v>0</v>
      </c>
      <c r="J36" s="20">
        <f>D36-F36-I36</f>
        <v>0</v>
      </c>
    </row>
    <row r="37" spans="1:10" ht="12.75">
      <c r="A37" s="312"/>
      <c r="B37" s="310" t="s">
        <v>613</v>
      </c>
      <c r="C37" s="310"/>
      <c r="D37" s="28">
        <f>D17</f>
        <v>0</v>
      </c>
      <c r="E37" s="29"/>
      <c r="F37" s="18">
        <f>F17</f>
        <v>0</v>
      </c>
      <c r="G37" s="19">
        <f>G17</f>
        <v>0</v>
      </c>
      <c r="H37" s="29"/>
      <c r="I37" s="18">
        <f>I17</f>
        <v>0</v>
      </c>
      <c r="J37" s="19">
        <f>J17</f>
        <v>0</v>
      </c>
    </row>
    <row r="38" spans="1:10" ht="12.75">
      <c r="A38" s="312"/>
      <c r="B38" s="310" t="s">
        <v>614</v>
      </c>
      <c r="C38" s="310"/>
      <c r="D38" s="28">
        <f>D23</f>
        <v>0</v>
      </c>
      <c r="E38" s="29"/>
      <c r="F38" s="18">
        <f>F23</f>
        <v>0</v>
      </c>
      <c r="G38" s="19">
        <f>G23</f>
        <v>0</v>
      </c>
      <c r="H38" s="29"/>
      <c r="I38" s="18">
        <f>I23</f>
        <v>0</v>
      </c>
      <c r="J38" s="19">
        <f>J23</f>
        <v>0</v>
      </c>
    </row>
    <row r="39" spans="1:10" ht="12.75">
      <c r="A39" s="312"/>
      <c r="B39" s="310" t="s">
        <v>619</v>
      </c>
      <c r="C39" s="310"/>
      <c r="D39" s="28">
        <f>D34</f>
        <v>30239</v>
      </c>
      <c r="E39" s="29"/>
      <c r="F39" s="28">
        <f>F34</f>
        <v>0</v>
      </c>
      <c r="G39" s="28">
        <f>G34</f>
        <v>30239</v>
      </c>
      <c r="H39" s="29"/>
      <c r="I39" s="18">
        <f>I34</f>
        <v>0</v>
      </c>
      <c r="J39" s="19">
        <f>J34</f>
        <v>30239</v>
      </c>
    </row>
    <row r="40" spans="1:10" ht="12.75">
      <c r="A40" s="312"/>
      <c r="B40" s="310" t="s">
        <v>178</v>
      </c>
      <c r="C40" s="310"/>
      <c r="D40" s="29"/>
      <c r="E40" s="29"/>
      <c r="F40" s="29"/>
      <c r="G40" s="29"/>
      <c r="H40" s="18">
        <f>D28</f>
        <v>0</v>
      </c>
      <c r="I40" s="18">
        <f>I28</f>
        <v>0</v>
      </c>
      <c r="J40" s="19">
        <f>J28</f>
        <v>0</v>
      </c>
    </row>
    <row r="41" spans="1:10" ht="12.75">
      <c r="A41" s="312"/>
      <c r="B41" s="314" t="s">
        <v>584</v>
      </c>
      <c r="C41" s="314"/>
      <c r="D41" s="30">
        <f>SUM(D36:D40)</f>
        <v>30239</v>
      </c>
      <c r="E41" s="29"/>
      <c r="F41" s="30">
        <f>SUM(F36:F40)</f>
        <v>0</v>
      </c>
      <c r="G41" s="30">
        <f>SUM(G36:G40)</f>
        <v>30239</v>
      </c>
      <c r="H41" s="30">
        <f>H40</f>
        <v>0</v>
      </c>
      <c r="I41" s="30">
        <f>SUM(I36:I40)</f>
        <v>0</v>
      </c>
      <c r="J41" s="30">
        <f>SUM(J36:J40)</f>
        <v>30239</v>
      </c>
    </row>
    <row r="42" spans="1:9" ht="12.75">
      <c r="A42" s="33"/>
      <c r="B42" s="34"/>
      <c r="C42" s="34"/>
      <c r="D42" s="35"/>
      <c r="E42" s="35"/>
      <c r="F42" s="36"/>
      <c r="G42" s="36"/>
      <c r="H42" s="36"/>
      <c r="I42" s="36"/>
    </row>
    <row r="43" spans="1:10" ht="12.75">
      <c r="A43" s="313" t="s">
        <v>620</v>
      </c>
      <c r="B43" s="313"/>
      <c r="C43" s="313"/>
      <c r="D43" s="313"/>
      <c r="E43" s="313"/>
      <c r="F43" s="313"/>
      <c r="G43" s="313"/>
      <c r="H43" s="313"/>
      <c r="I43" s="313"/>
      <c r="J43" s="313"/>
    </row>
    <row r="44" spans="1:10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</row>
    <row r="45" spans="1:10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</sheetData>
  <sheetProtection/>
  <mergeCells count="36">
    <mergeCell ref="C7:D7"/>
    <mergeCell ref="F7:J7"/>
    <mergeCell ref="C8:D8"/>
    <mergeCell ref="A11:J11"/>
    <mergeCell ref="F9:J9"/>
    <mergeCell ref="B10:E10"/>
    <mergeCell ref="F10:J10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B38:C38"/>
    <mergeCell ref="B39:C39"/>
    <mergeCell ref="B40:C40"/>
    <mergeCell ref="A18:J18"/>
    <mergeCell ref="A19:A23"/>
    <mergeCell ref="B23:C23"/>
    <mergeCell ref="A24:J24"/>
    <mergeCell ref="A25:A28"/>
    <mergeCell ref="B28:C28"/>
    <mergeCell ref="B41:C41"/>
    <mergeCell ref="A43:J43"/>
    <mergeCell ref="A44:J48"/>
    <mergeCell ref="A29:J29"/>
    <mergeCell ref="A30:A34"/>
    <mergeCell ref="B34:C34"/>
    <mergeCell ref="A35:J35"/>
    <mergeCell ref="A36:A41"/>
    <mergeCell ref="B36:C36"/>
    <mergeCell ref="B37:C37"/>
  </mergeCells>
  <printOptions/>
  <pageMargins left="0.62" right="0.41" top="0.75" bottom="0.75" header="0.32" footer="0.3"/>
  <pageSetup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28125" style="7" bestFit="1" customWidth="1"/>
    <col min="4" max="4" width="14.8515625" style="7" bestFit="1" customWidth="1"/>
    <col min="5" max="5" width="10.140625" style="7" bestFit="1" customWidth="1"/>
    <col min="6" max="6" width="19.421875" style="7" bestFit="1" customWidth="1"/>
    <col min="7" max="7" width="17.28125" style="7" bestFit="1" customWidth="1"/>
    <col min="8" max="8" width="14.8515625" style="7" bestFit="1" customWidth="1"/>
    <col min="9" max="9" width="20.8515625" style="7" bestFit="1" customWidth="1"/>
    <col min="10" max="10" width="14.8515625" style="37" bestFit="1" customWidth="1"/>
    <col min="11" max="11" width="19.57421875" style="7" bestFit="1" customWidth="1"/>
    <col min="12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3.25" customHeight="1">
      <c r="A2" s="374" t="s">
        <v>703</v>
      </c>
      <c r="B2" s="375"/>
      <c r="C2" s="375"/>
      <c r="D2" s="375"/>
      <c r="E2" s="376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27">
      <c r="A13" s="317"/>
      <c r="B13" s="26" t="s">
        <v>2253</v>
      </c>
      <c r="C13" s="253">
        <v>1986</v>
      </c>
      <c r="D13" s="254">
        <v>110726.29</v>
      </c>
      <c r="E13" s="17">
        <v>0.03</v>
      </c>
      <c r="F13" s="18">
        <v>96331.87229999999</v>
      </c>
      <c r="G13" s="19">
        <v>14394.417700000005</v>
      </c>
      <c r="H13" s="17">
        <v>0.03</v>
      </c>
      <c r="I13" s="18">
        <v>3321.7886999999996</v>
      </c>
      <c r="J13" s="20">
        <v>11072.629000000006</v>
      </c>
    </row>
    <row r="14" spans="1:10" ht="12.75">
      <c r="A14" s="317"/>
      <c r="B14" s="253"/>
      <c r="C14" s="253"/>
      <c r="D14" s="254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3.5">
      <c r="A15" s="317"/>
      <c r="B15" s="26"/>
      <c r="C15" s="253"/>
      <c r="D15" s="254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53"/>
      <c r="C16" s="253"/>
      <c r="D16" s="254"/>
      <c r="E16" s="17">
        <v>0.03</v>
      </c>
      <c r="F16" s="18">
        <v>0</v>
      </c>
      <c r="G16" s="19">
        <v>0</v>
      </c>
      <c r="H16" s="17">
        <v>0.03</v>
      </c>
      <c r="I16" s="18">
        <v>0</v>
      </c>
      <c r="J16" s="20">
        <v>0</v>
      </c>
    </row>
    <row r="17" spans="1:10" ht="12.75">
      <c r="A17" s="318"/>
      <c r="B17" s="304" t="s">
        <v>603</v>
      </c>
      <c r="C17" s="305"/>
      <c r="D17" s="23">
        <v>110726.29</v>
      </c>
      <c r="E17" s="24"/>
      <c r="F17" s="23">
        <v>96331.87229999999</v>
      </c>
      <c r="G17" s="23">
        <v>14394.417700000005</v>
      </c>
      <c r="H17" s="24"/>
      <c r="I17" s="23">
        <v>3321.7886999999996</v>
      </c>
      <c r="J17" s="23">
        <v>11072.629000000006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51">
      <c r="A31" s="312"/>
      <c r="B31" s="10" t="s">
        <v>545</v>
      </c>
      <c r="C31" s="8">
        <v>2005</v>
      </c>
      <c r="D31" s="9">
        <v>3372</v>
      </c>
      <c r="E31" s="17">
        <v>0.03</v>
      </c>
      <c r="F31" s="31">
        <v>1011.5999999999999</v>
      </c>
      <c r="G31" s="19">
        <v>2360.4</v>
      </c>
      <c r="H31" s="17">
        <v>0.03</v>
      </c>
      <c r="I31" s="18">
        <v>101.16</v>
      </c>
      <c r="J31" s="20">
        <v>2259.2400000000002</v>
      </c>
    </row>
    <row r="32" spans="1:10" ht="51">
      <c r="A32" s="312"/>
      <c r="B32" s="10" t="s">
        <v>545</v>
      </c>
      <c r="C32" s="8">
        <v>2006</v>
      </c>
      <c r="D32" s="9">
        <v>5658</v>
      </c>
      <c r="E32" s="17">
        <v>0.03</v>
      </c>
      <c r="F32" s="31">
        <v>1527.6599999999999</v>
      </c>
      <c r="G32" s="19">
        <v>4130.34</v>
      </c>
      <c r="H32" s="17">
        <v>0.03</v>
      </c>
      <c r="I32" s="18">
        <v>169.73999999999998</v>
      </c>
      <c r="J32" s="20">
        <v>3960.6000000000004</v>
      </c>
    </row>
    <row r="33" spans="1:10" ht="51">
      <c r="A33" s="312"/>
      <c r="B33" s="10" t="s">
        <v>545</v>
      </c>
      <c r="C33" s="8">
        <v>2008</v>
      </c>
      <c r="D33" s="9">
        <v>8452.96</v>
      </c>
      <c r="E33" s="17">
        <v>0.03</v>
      </c>
      <c r="F33" s="31">
        <v>1775.1215999999997</v>
      </c>
      <c r="G33" s="19">
        <v>6677.8384</v>
      </c>
      <c r="H33" s="17">
        <v>0.03</v>
      </c>
      <c r="I33" s="18">
        <v>253.58879999999996</v>
      </c>
      <c r="J33" s="20">
        <v>6424.2496</v>
      </c>
    </row>
    <row r="34" spans="1:10" ht="51">
      <c r="A34" s="312"/>
      <c r="B34" s="10" t="s">
        <v>545</v>
      </c>
      <c r="C34" s="8">
        <v>2009</v>
      </c>
      <c r="D34" s="9">
        <v>735.15</v>
      </c>
      <c r="E34" s="17">
        <v>0.03</v>
      </c>
      <c r="F34" s="31">
        <v>132.327</v>
      </c>
      <c r="G34" s="19">
        <v>602.823</v>
      </c>
      <c r="H34" s="17">
        <v>0.03</v>
      </c>
      <c r="I34" s="18">
        <v>22.054499999999997</v>
      </c>
      <c r="J34" s="20">
        <v>580.7685</v>
      </c>
    </row>
    <row r="35" spans="1:10" ht="12.75">
      <c r="A35" s="312"/>
      <c r="B35" s="314" t="s">
        <v>610</v>
      </c>
      <c r="C35" s="314"/>
      <c r="D35" s="30">
        <v>18218.11</v>
      </c>
      <c r="E35" s="29"/>
      <c r="F35" s="30">
        <v>4446.7086</v>
      </c>
      <c r="G35" s="30">
        <v>13771.401399999999</v>
      </c>
      <c r="H35" s="24"/>
      <c r="I35" s="30">
        <v>546.5432999999999</v>
      </c>
      <c r="J35" s="30">
        <v>13224.8581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611</v>
      </c>
      <c r="B37" s="310" t="s">
        <v>612</v>
      </c>
      <c r="C37" s="310"/>
      <c r="D37" s="28">
        <v>0</v>
      </c>
      <c r="E37" s="17">
        <v>0.03</v>
      </c>
      <c r="F37" s="18">
        <v>0</v>
      </c>
      <c r="G37" s="19">
        <v>0</v>
      </c>
      <c r="H37" s="17">
        <v>0.03</v>
      </c>
      <c r="I37" s="18">
        <v>0</v>
      </c>
      <c r="J37" s="20">
        <v>0</v>
      </c>
    </row>
    <row r="38" spans="1:10" ht="12.75">
      <c r="A38" s="312"/>
      <c r="B38" s="310" t="s">
        <v>613</v>
      </c>
      <c r="C38" s="310"/>
      <c r="D38" s="28">
        <v>110726.29</v>
      </c>
      <c r="E38" s="29"/>
      <c r="F38" s="18">
        <v>96331.87229999999</v>
      </c>
      <c r="G38" s="19">
        <v>14394.417700000005</v>
      </c>
      <c r="H38" s="29"/>
      <c r="I38" s="18">
        <v>3321.7886999999996</v>
      </c>
      <c r="J38" s="19">
        <v>11072.629000000006</v>
      </c>
    </row>
    <row r="39" spans="1:10" ht="12.75">
      <c r="A39" s="312"/>
      <c r="B39" s="310" t="s">
        <v>614</v>
      </c>
      <c r="C39" s="310"/>
      <c r="D39" s="28">
        <v>0</v>
      </c>
      <c r="E39" s="29"/>
      <c r="F39" s="18">
        <v>0</v>
      </c>
      <c r="G39" s="19">
        <v>0</v>
      </c>
      <c r="H39" s="29"/>
      <c r="I39" s="18">
        <v>0</v>
      </c>
      <c r="J39" s="19">
        <v>0</v>
      </c>
    </row>
    <row r="40" spans="1:10" ht="12.75">
      <c r="A40" s="312"/>
      <c r="B40" s="310" t="s">
        <v>619</v>
      </c>
      <c r="C40" s="310"/>
      <c r="D40" s="28">
        <v>18218.11</v>
      </c>
      <c r="E40" s="29"/>
      <c r="F40" s="28">
        <v>4446.7086</v>
      </c>
      <c r="G40" s="28">
        <v>13771.401399999999</v>
      </c>
      <c r="H40" s="29"/>
      <c r="I40" s="18">
        <v>546.5432999999999</v>
      </c>
      <c r="J40" s="19">
        <v>13224.8581</v>
      </c>
    </row>
    <row r="41" spans="1:10" ht="12.75">
      <c r="A41" s="312"/>
      <c r="B41" s="310" t="s">
        <v>178</v>
      </c>
      <c r="C41" s="310"/>
      <c r="D41" s="29"/>
      <c r="E41" s="29"/>
      <c r="F41" s="29"/>
      <c r="G41" s="29"/>
      <c r="H41" s="18">
        <v>0</v>
      </c>
      <c r="I41" s="18">
        <v>0</v>
      </c>
      <c r="J41" s="19">
        <v>0</v>
      </c>
    </row>
    <row r="42" spans="1:10" ht="12.75">
      <c r="A42" s="312"/>
      <c r="B42" s="314" t="s">
        <v>584</v>
      </c>
      <c r="C42" s="314"/>
      <c r="D42" s="30">
        <v>128944.4</v>
      </c>
      <c r="E42" s="29"/>
      <c r="F42" s="30">
        <v>100778.58089999999</v>
      </c>
      <c r="G42" s="30">
        <v>28165.819100000004</v>
      </c>
      <c r="H42" s="30">
        <v>0</v>
      </c>
      <c r="I42" s="30">
        <v>3868.3319999999994</v>
      </c>
      <c r="J42" s="30">
        <v>24297.487100000006</v>
      </c>
    </row>
    <row r="43" spans="1:9" ht="12.75">
      <c r="A43" s="33"/>
      <c r="B43" s="34"/>
      <c r="C43" s="34"/>
      <c r="D43" s="35"/>
      <c r="E43" s="35"/>
      <c r="F43" s="36"/>
      <c r="G43" s="36"/>
      <c r="H43" s="36"/>
      <c r="I43" s="36"/>
    </row>
    <row r="44" spans="1:10" ht="12.75">
      <c r="A44" s="313" t="s">
        <v>620</v>
      </c>
      <c r="B44" s="313"/>
      <c r="C44" s="313"/>
      <c r="D44" s="313"/>
      <c r="E44" s="313"/>
      <c r="F44" s="313"/>
      <c r="G44" s="313"/>
      <c r="H44" s="313"/>
      <c r="I44" s="313"/>
      <c r="J44" s="313"/>
    </row>
    <row r="45" spans="1:10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</row>
    <row r="46" spans="1:10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</row>
    <row r="48" spans="1:10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</row>
    <row r="49" spans="1:10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</row>
  </sheetData>
  <sheetProtection/>
  <mergeCells count="36">
    <mergeCell ref="B42:C42"/>
    <mergeCell ref="A44:J44"/>
    <mergeCell ref="A45:J49"/>
    <mergeCell ref="A29:J29"/>
    <mergeCell ref="A30:A35"/>
    <mergeCell ref="B35:C35"/>
    <mergeCell ref="A36:J36"/>
    <mergeCell ref="A37:A42"/>
    <mergeCell ref="B37:C37"/>
    <mergeCell ref="B38:C38"/>
    <mergeCell ref="B39:C39"/>
    <mergeCell ref="B40:C40"/>
    <mergeCell ref="B41:C41"/>
    <mergeCell ref="A18:J18"/>
    <mergeCell ref="A19:A23"/>
    <mergeCell ref="B23:C23"/>
    <mergeCell ref="A24:J24"/>
    <mergeCell ref="A25:A28"/>
    <mergeCell ref="B28:C28"/>
    <mergeCell ref="A12:A17"/>
    <mergeCell ref="B17:C17"/>
    <mergeCell ref="A1:J1"/>
    <mergeCell ref="A2:E2"/>
    <mergeCell ref="A3:J3"/>
    <mergeCell ref="A4:A10"/>
    <mergeCell ref="C4:J4"/>
    <mergeCell ref="C5:J5"/>
    <mergeCell ref="C6:J6"/>
    <mergeCell ref="C9:D9"/>
    <mergeCell ref="C7:D7"/>
    <mergeCell ref="F7:J7"/>
    <mergeCell ref="C8:D8"/>
    <mergeCell ref="A11:J11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6.140625" style="7" customWidth="1"/>
    <col min="2" max="2" width="24.7109375" style="7" bestFit="1" customWidth="1"/>
    <col min="3" max="3" width="6.00390625" style="7" bestFit="1" customWidth="1"/>
    <col min="4" max="4" width="14.7109375" style="7" bestFit="1" customWidth="1"/>
    <col min="5" max="5" width="10.00390625" style="7" bestFit="1" customWidth="1"/>
    <col min="6" max="6" width="19.28125" style="7" bestFit="1" customWidth="1"/>
    <col min="7" max="7" width="17.140625" style="7" bestFit="1" customWidth="1"/>
    <col min="8" max="8" width="11.7109375" style="7" bestFit="1" customWidth="1"/>
    <col min="9" max="9" width="20.7109375" style="7" bestFit="1" customWidth="1"/>
    <col min="10" max="10" width="14.7109375" style="37" bestFit="1" customWidth="1"/>
    <col min="11" max="16384" width="9.140625" style="7" customWidth="1"/>
  </cols>
  <sheetData>
    <row r="1" spans="1:10" ht="32.25">
      <c r="A1" s="321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324" t="s">
        <v>2164</v>
      </c>
      <c r="B2" s="324"/>
      <c r="C2" s="324"/>
      <c r="D2" s="324"/>
      <c r="E2" s="324"/>
      <c r="F2" s="11" t="s">
        <v>615</v>
      </c>
      <c r="G2" s="11">
        <v>2015</v>
      </c>
      <c r="H2" s="24"/>
      <c r="I2" s="11" t="s">
        <v>176</v>
      </c>
      <c r="J2" s="11">
        <v>2016</v>
      </c>
    </row>
    <row r="3" spans="1:10" ht="15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588</v>
      </c>
      <c r="B4" s="12" t="s">
        <v>589</v>
      </c>
      <c r="C4" s="323" t="s">
        <v>1343</v>
      </c>
      <c r="D4" s="323"/>
      <c r="E4" s="323"/>
      <c r="F4" s="323"/>
      <c r="G4" s="323"/>
      <c r="H4" s="323"/>
      <c r="I4" s="323"/>
      <c r="J4" s="323"/>
    </row>
    <row r="5" spans="1:10" ht="12.75">
      <c r="A5" s="312"/>
      <c r="B5" s="12" t="s">
        <v>590</v>
      </c>
      <c r="C5" s="310"/>
      <c r="D5" s="310"/>
      <c r="E5" s="310"/>
      <c r="F5" s="310"/>
      <c r="G5" s="310"/>
      <c r="H5" s="310"/>
      <c r="I5" s="310"/>
      <c r="J5" s="310"/>
    </row>
    <row r="6" spans="1:10" ht="12.75">
      <c r="A6" s="312"/>
      <c r="B6" s="12" t="s">
        <v>591</v>
      </c>
      <c r="C6" s="310"/>
      <c r="D6" s="310"/>
      <c r="E6" s="310"/>
      <c r="F6" s="310"/>
      <c r="G6" s="310"/>
      <c r="H6" s="310"/>
      <c r="I6" s="310"/>
      <c r="J6" s="310"/>
    </row>
    <row r="7" spans="1:10" ht="12.75">
      <c r="A7" s="312"/>
      <c r="B7" s="12" t="s">
        <v>592</v>
      </c>
      <c r="C7" s="316"/>
      <c r="D7" s="316"/>
      <c r="E7" s="13" t="s">
        <v>593</v>
      </c>
      <c r="F7" s="310"/>
      <c r="G7" s="310"/>
      <c r="H7" s="310"/>
      <c r="I7" s="310"/>
      <c r="J7" s="310"/>
    </row>
    <row r="8" spans="1:10" ht="12.75">
      <c r="A8" s="312"/>
      <c r="B8" s="12" t="s">
        <v>594</v>
      </c>
      <c r="C8" s="316"/>
      <c r="D8" s="316"/>
      <c r="E8" s="13" t="s">
        <v>595</v>
      </c>
      <c r="F8" s="14"/>
      <c r="G8" s="14" t="s">
        <v>616</v>
      </c>
      <c r="H8" s="14"/>
      <c r="I8" s="14" t="s">
        <v>600</v>
      </c>
      <c r="J8" s="15"/>
    </row>
    <row r="9" spans="1:10" ht="12.75">
      <c r="A9" s="312"/>
      <c r="B9" s="12" t="s">
        <v>596</v>
      </c>
      <c r="C9" s="316"/>
      <c r="D9" s="316"/>
      <c r="E9" s="13" t="s">
        <v>597</v>
      </c>
      <c r="F9" s="310"/>
      <c r="G9" s="310"/>
      <c r="H9" s="310"/>
      <c r="I9" s="310"/>
      <c r="J9" s="310"/>
    </row>
    <row r="10" spans="1:10" ht="12.75">
      <c r="A10" s="312"/>
      <c r="B10" s="314" t="s">
        <v>617</v>
      </c>
      <c r="C10" s="314"/>
      <c r="D10" s="314"/>
      <c r="E10" s="314"/>
      <c r="F10" s="315"/>
      <c r="G10" s="315"/>
      <c r="H10" s="315"/>
      <c r="I10" s="315"/>
      <c r="J10" s="315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17" t="s">
        <v>598</v>
      </c>
      <c r="B12" s="63" t="s">
        <v>599</v>
      </c>
      <c r="C12" s="63" t="s">
        <v>600</v>
      </c>
      <c r="D12" s="63" t="s">
        <v>601</v>
      </c>
      <c r="E12" s="64" t="s">
        <v>602</v>
      </c>
      <c r="F12" s="64" t="s">
        <v>1142</v>
      </c>
      <c r="G12" s="64" t="s">
        <v>2916</v>
      </c>
      <c r="H12" s="64" t="s">
        <v>618</v>
      </c>
      <c r="I12" s="64" t="s">
        <v>1143</v>
      </c>
      <c r="J12" s="64" t="s">
        <v>2917</v>
      </c>
    </row>
    <row r="13" spans="1:10" ht="12.75">
      <c r="A13" s="317"/>
      <c r="B13" s="12"/>
      <c r="C13" s="12"/>
      <c r="D13" s="16"/>
      <c r="E13" s="17">
        <v>0.03</v>
      </c>
      <c r="F13" s="18">
        <v>0</v>
      </c>
      <c r="G13" s="19">
        <v>0</v>
      </c>
      <c r="H13" s="17">
        <v>0.03</v>
      </c>
      <c r="I13" s="18">
        <v>0</v>
      </c>
      <c r="J13" s="20">
        <v>0</v>
      </c>
    </row>
    <row r="14" spans="1:10" ht="12.75">
      <c r="A14" s="317"/>
      <c r="B14" s="12"/>
      <c r="C14" s="12"/>
      <c r="D14" s="16"/>
      <c r="E14" s="17">
        <v>0.03</v>
      </c>
      <c r="F14" s="18">
        <v>0</v>
      </c>
      <c r="G14" s="19">
        <v>0</v>
      </c>
      <c r="H14" s="17">
        <v>0.03</v>
      </c>
      <c r="I14" s="18">
        <v>0</v>
      </c>
      <c r="J14" s="20">
        <v>0</v>
      </c>
    </row>
    <row r="15" spans="1:10" ht="12.75">
      <c r="A15" s="317"/>
      <c r="B15" s="12"/>
      <c r="C15" s="12"/>
      <c r="D15" s="16"/>
      <c r="E15" s="17">
        <v>0.03</v>
      </c>
      <c r="F15" s="18">
        <v>0</v>
      </c>
      <c r="G15" s="19">
        <v>0</v>
      </c>
      <c r="H15" s="17">
        <v>0.03</v>
      </c>
      <c r="I15" s="18">
        <v>0</v>
      </c>
      <c r="J15" s="20">
        <v>0</v>
      </c>
    </row>
    <row r="16" spans="1:10" ht="12.75">
      <c r="A16" s="317"/>
      <c r="B16" s="21"/>
      <c r="C16" s="21"/>
      <c r="D16" s="22"/>
      <c r="E16" s="17"/>
      <c r="F16" s="18"/>
      <c r="G16" s="19"/>
      <c r="H16" s="17"/>
      <c r="I16" s="18"/>
      <c r="J16" s="20"/>
    </row>
    <row r="17" spans="1:10" ht="12.75">
      <c r="A17" s="318"/>
      <c r="B17" s="304" t="s">
        <v>603</v>
      </c>
      <c r="C17" s="305"/>
      <c r="D17" s="23">
        <v>0</v>
      </c>
      <c r="E17" s="24"/>
      <c r="F17" s="23">
        <v>0</v>
      </c>
      <c r="G17" s="23">
        <v>0</v>
      </c>
      <c r="H17" s="24"/>
      <c r="I17" s="23">
        <v>0</v>
      </c>
      <c r="J17" s="23">
        <v>0</v>
      </c>
    </row>
    <row r="18" spans="1:10" ht="12.75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>
      <c r="A19" s="317" t="s">
        <v>604</v>
      </c>
      <c r="B19" s="63" t="s">
        <v>605</v>
      </c>
      <c r="C19" s="63" t="s">
        <v>600</v>
      </c>
      <c r="D19" s="63" t="s">
        <v>606</v>
      </c>
      <c r="E19" s="64" t="s">
        <v>602</v>
      </c>
      <c r="F19" s="64" t="s">
        <v>1142</v>
      </c>
      <c r="G19" s="64" t="s">
        <v>2916</v>
      </c>
      <c r="H19" s="64" t="s">
        <v>618</v>
      </c>
      <c r="I19" s="64" t="s">
        <v>1143</v>
      </c>
      <c r="J19" s="64" t="s">
        <v>2917</v>
      </c>
    </row>
    <row r="20" spans="1:10" ht="12.75">
      <c r="A20" s="317"/>
      <c r="B20" s="12"/>
      <c r="C20" s="12"/>
      <c r="D20" s="16">
        <v>0</v>
      </c>
      <c r="E20" s="17">
        <v>0.03</v>
      </c>
      <c r="F20" s="18">
        <v>0</v>
      </c>
      <c r="G20" s="19">
        <v>0</v>
      </c>
      <c r="H20" s="17">
        <v>0.03</v>
      </c>
      <c r="I20" s="18">
        <v>0</v>
      </c>
      <c r="J20" s="20">
        <v>0</v>
      </c>
    </row>
    <row r="21" spans="1:10" ht="12.75">
      <c r="A21" s="317"/>
      <c r="B21" s="25"/>
      <c r="C21" s="12"/>
      <c r="D21" s="16"/>
      <c r="E21" s="17"/>
      <c r="F21" s="18"/>
      <c r="G21" s="19"/>
      <c r="H21" s="17"/>
      <c r="I21" s="18"/>
      <c r="J21" s="20"/>
    </row>
    <row r="22" spans="1:10" ht="12.75">
      <c r="A22" s="317"/>
      <c r="B22" s="25"/>
      <c r="C22" s="12"/>
      <c r="D22" s="16"/>
      <c r="E22" s="17"/>
      <c r="F22" s="18"/>
      <c r="G22" s="19"/>
      <c r="H22" s="17"/>
      <c r="I22" s="18"/>
      <c r="J22" s="20"/>
    </row>
    <row r="23" spans="1:10" ht="12.75">
      <c r="A23" s="317"/>
      <c r="B23" s="319" t="s">
        <v>607</v>
      </c>
      <c r="C23" s="320"/>
      <c r="D23" s="82">
        <v>0</v>
      </c>
      <c r="E23" s="83"/>
      <c r="F23" s="82">
        <v>0</v>
      </c>
      <c r="G23" s="82">
        <v>0</v>
      </c>
      <c r="H23" s="83"/>
      <c r="I23" s="82">
        <v>0</v>
      </c>
      <c r="J23" s="82">
        <v>0</v>
      </c>
    </row>
    <row r="24" spans="1:10" ht="12.75">
      <c r="A24" s="306"/>
      <c r="B24" s="307"/>
      <c r="C24" s="307"/>
      <c r="D24" s="307"/>
      <c r="E24" s="307"/>
      <c r="F24" s="307"/>
      <c r="G24" s="307"/>
      <c r="H24" s="307"/>
      <c r="I24" s="307"/>
      <c r="J24" s="308"/>
    </row>
    <row r="25" spans="1:10" ht="12.75">
      <c r="A25" s="317" t="s">
        <v>175</v>
      </c>
      <c r="B25" s="63" t="s">
        <v>608</v>
      </c>
      <c r="C25" s="63" t="s">
        <v>600</v>
      </c>
      <c r="D25" s="63" t="s">
        <v>583</v>
      </c>
      <c r="E25" s="64" t="s">
        <v>602</v>
      </c>
      <c r="F25" s="64" t="s">
        <v>1142</v>
      </c>
      <c r="G25" s="64" t="s">
        <v>2916</v>
      </c>
      <c r="H25" s="64" t="s">
        <v>618</v>
      </c>
      <c r="I25" s="64" t="s">
        <v>1143</v>
      </c>
      <c r="J25" s="64" t="s">
        <v>2917</v>
      </c>
    </row>
    <row r="26" spans="1:10" ht="13.5">
      <c r="A26" s="317"/>
      <c r="B26" s="26"/>
      <c r="C26" s="27">
        <v>2016</v>
      </c>
      <c r="D26" s="28"/>
      <c r="E26" s="29"/>
      <c r="F26" s="29"/>
      <c r="G26" s="29"/>
      <c r="H26" s="17">
        <v>0</v>
      </c>
      <c r="I26" s="18">
        <v>0</v>
      </c>
      <c r="J26" s="20">
        <v>0</v>
      </c>
    </row>
    <row r="27" spans="1:10" ht="13.5">
      <c r="A27" s="317"/>
      <c r="B27" s="26"/>
      <c r="C27" s="27"/>
      <c r="D27" s="28"/>
      <c r="E27" s="29"/>
      <c r="F27" s="29"/>
      <c r="G27" s="29"/>
      <c r="H27" s="17">
        <v>0</v>
      </c>
      <c r="I27" s="18">
        <v>0</v>
      </c>
      <c r="J27" s="20">
        <v>0</v>
      </c>
    </row>
    <row r="28" spans="1:10" ht="12.75">
      <c r="A28" s="318"/>
      <c r="B28" s="304" t="s">
        <v>177</v>
      </c>
      <c r="C28" s="305"/>
      <c r="D28" s="30">
        <v>0</v>
      </c>
      <c r="E28" s="29"/>
      <c r="F28" s="29"/>
      <c r="G28" s="29"/>
      <c r="H28" s="24"/>
      <c r="I28" s="30">
        <v>0</v>
      </c>
      <c r="J28" s="30">
        <v>0</v>
      </c>
    </row>
    <row r="29" spans="1:10" ht="12.75">
      <c r="A29" s="311"/>
      <c r="B29" s="311"/>
      <c r="C29" s="311"/>
      <c r="D29" s="311"/>
      <c r="E29" s="311"/>
      <c r="F29" s="311"/>
      <c r="G29" s="311"/>
      <c r="H29" s="311"/>
      <c r="I29" s="311"/>
      <c r="J29" s="311"/>
    </row>
    <row r="30" spans="1:10" ht="12.75">
      <c r="A30" s="312" t="s">
        <v>609</v>
      </c>
      <c r="B30" s="81" t="s">
        <v>608</v>
      </c>
      <c r="C30" s="81" t="s">
        <v>600</v>
      </c>
      <c r="D30" s="81" t="s">
        <v>583</v>
      </c>
      <c r="E30" s="84" t="s">
        <v>602</v>
      </c>
      <c r="F30" s="84" t="s">
        <v>1142</v>
      </c>
      <c r="G30" s="84" t="s">
        <v>2916</v>
      </c>
      <c r="H30" s="84" t="s">
        <v>618</v>
      </c>
      <c r="I30" s="84" t="s">
        <v>1143</v>
      </c>
      <c r="J30" s="84" t="s">
        <v>2917</v>
      </c>
    </row>
    <row r="31" spans="1:10" ht="89.25">
      <c r="A31" s="312"/>
      <c r="B31" s="10" t="s">
        <v>2163</v>
      </c>
      <c r="C31" s="8">
        <v>2008</v>
      </c>
      <c r="D31" s="9">
        <v>12059.32</v>
      </c>
      <c r="E31" s="17"/>
      <c r="F31" s="31"/>
      <c r="G31" s="19"/>
      <c r="H31" s="17"/>
      <c r="I31" s="18"/>
      <c r="J31" s="20">
        <v>12059.32</v>
      </c>
    </row>
    <row r="32" spans="1:10" ht="102">
      <c r="A32" s="312"/>
      <c r="B32" s="10" t="s">
        <v>2159</v>
      </c>
      <c r="C32" s="85">
        <v>2009</v>
      </c>
      <c r="D32" s="9">
        <v>24494.05</v>
      </c>
      <c r="E32" s="17"/>
      <c r="F32" s="31"/>
      <c r="G32" s="19"/>
      <c r="H32" s="17"/>
      <c r="I32" s="18"/>
      <c r="J32" s="20">
        <v>24494.05</v>
      </c>
    </row>
    <row r="33" spans="1:10" ht="89.25">
      <c r="A33" s="312"/>
      <c r="B33" s="10" t="s">
        <v>2160</v>
      </c>
      <c r="C33" s="85">
        <v>2009</v>
      </c>
      <c r="D33" s="9">
        <v>46326.5</v>
      </c>
      <c r="E33" s="17"/>
      <c r="F33" s="31"/>
      <c r="G33" s="19"/>
      <c r="H33" s="17"/>
      <c r="I33" s="18"/>
      <c r="J33" s="20">
        <v>46326.5</v>
      </c>
    </row>
    <row r="34" spans="1:10" ht="38.25">
      <c r="A34" s="312"/>
      <c r="B34" s="10" t="s">
        <v>13</v>
      </c>
      <c r="C34" s="8">
        <v>2015</v>
      </c>
      <c r="D34" s="9">
        <v>85668.14</v>
      </c>
      <c r="E34" s="17"/>
      <c r="F34" s="31"/>
      <c r="G34" s="19"/>
      <c r="H34" s="17"/>
      <c r="I34" s="18"/>
      <c r="J34" s="20">
        <v>85668.14</v>
      </c>
    </row>
    <row r="35" spans="1:10" ht="12.75">
      <c r="A35" s="312"/>
      <c r="B35" s="314" t="s">
        <v>610</v>
      </c>
      <c r="C35" s="314"/>
      <c r="D35" s="30">
        <v>168548.01</v>
      </c>
      <c r="E35" s="29"/>
      <c r="F35" s="30">
        <v>0</v>
      </c>
      <c r="G35" s="30">
        <v>0</v>
      </c>
      <c r="H35" s="24"/>
      <c r="I35" s="30">
        <v>0</v>
      </c>
      <c r="J35" s="30">
        <v>168548.01</v>
      </c>
    </row>
    <row r="36" spans="1:10" ht="12.75">
      <c r="A36" s="311"/>
      <c r="B36" s="311"/>
      <c r="C36" s="311"/>
      <c r="D36" s="311"/>
      <c r="E36" s="311"/>
      <c r="F36" s="311"/>
      <c r="G36" s="311"/>
      <c r="H36" s="311"/>
      <c r="I36" s="311"/>
      <c r="J36" s="311"/>
    </row>
    <row r="37" spans="1:10" ht="12.75">
      <c r="A37" s="312" t="s">
        <v>611</v>
      </c>
      <c r="B37" s="310" t="s">
        <v>612</v>
      </c>
      <c r="C37" s="310"/>
      <c r="D37" s="28">
        <v>0</v>
      </c>
      <c r="E37" s="17">
        <v>0.03</v>
      </c>
      <c r="F37" s="18">
        <v>0</v>
      </c>
      <c r="G37" s="19">
        <v>0</v>
      </c>
      <c r="H37" s="17">
        <v>0.03</v>
      </c>
      <c r="I37" s="18">
        <v>0</v>
      </c>
      <c r="J37" s="20">
        <v>0</v>
      </c>
    </row>
    <row r="38" spans="1:10" ht="12.75">
      <c r="A38" s="312"/>
      <c r="B38" s="310" t="s">
        <v>613</v>
      </c>
      <c r="C38" s="310"/>
      <c r="D38" s="28">
        <v>0</v>
      </c>
      <c r="E38" s="29"/>
      <c r="F38" s="18">
        <v>0</v>
      </c>
      <c r="G38" s="19">
        <v>0</v>
      </c>
      <c r="H38" s="29"/>
      <c r="I38" s="18">
        <v>0</v>
      </c>
      <c r="J38" s="19">
        <v>0</v>
      </c>
    </row>
    <row r="39" spans="1:10" ht="12.75">
      <c r="A39" s="312"/>
      <c r="B39" s="310" t="s">
        <v>614</v>
      </c>
      <c r="C39" s="310"/>
      <c r="D39" s="28">
        <v>0</v>
      </c>
      <c r="E39" s="29"/>
      <c r="F39" s="18">
        <v>0</v>
      </c>
      <c r="G39" s="19">
        <v>0</v>
      </c>
      <c r="H39" s="29"/>
      <c r="I39" s="18">
        <v>0</v>
      </c>
      <c r="J39" s="19">
        <v>0</v>
      </c>
    </row>
    <row r="40" spans="1:10" ht="12.75">
      <c r="A40" s="312"/>
      <c r="B40" s="310" t="s">
        <v>619</v>
      </c>
      <c r="C40" s="310"/>
      <c r="D40" s="28">
        <v>168548.01</v>
      </c>
      <c r="E40" s="29"/>
      <c r="F40" s="28">
        <v>0</v>
      </c>
      <c r="G40" s="28">
        <v>0</v>
      </c>
      <c r="H40" s="29"/>
      <c r="I40" s="18">
        <v>0</v>
      </c>
      <c r="J40" s="19">
        <v>168548.01</v>
      </c>
    </row>
    <row r="41" spans="1:10" ht="12.75">
      <c r="A41" s="312"/>
      <c r="B41" s="310" t="s">
        <v>178</v>
      </c>
      <c r="C41" s="310"/>
      <c r="D41" s="29"/>
      <c r="E41" s="29"/>
      <c r="F41" s="29"/>
      <c r="G41" s="29"/>
      <c r="H41" s="18">
        <v>0</v>
      </c>
      <c r="I41" s="18">
        <v>0</v>
      </c>
      <c r="J41" s="19">
        <v>0</v>
      </c>
    </row>
    <row r="42" spans="1:10" ht="12.75">
      <c r="A42" s="312"/>
      <c r="B42" s="314" t="s">
        <v>584</v>
      </c>
      <c r="C42" s="314"/>
      <c r="D42" s="30">
        <v>168548.01</v>
      </c>
      <c r="E42" s="29"/>
      <c r="F42" s="30">
        <v>0</v>
      </c>
      <c r="G42" s="30">
        <v>0</v>
      </c>
      <c r="H42" s="30">
        <v>0</v>
      </c>
      <c r="I42" s="30">
        <v>0</v>
      </c>
      <c r="J42" s="30">
        <v>168548.01</v>
      </c>
    </row>
    <row r="43" spans="1:9" ht="12.75">
      <c r="A43" s="33"/>
      <c r="B43" s="34"/>
      <c r="C43" s="34"/>
      <c r="D43" s="35"/>
      <c r="E43" s="35"/>
      <c r="F43" s="36"/>
      <c r="G43" s="36"/>
      <c r="H43" s="36"/>
      <c r="I43" s="36"/>
    </row>
    <row r="44" spans="1:10" ht="12.75">
      <c r="A44" s="313" t="s">
        <v>620</v>
      </c>
      <c r="B44" s="313"/>
      <c r="C44" s="313"/>
      <c r="D44" s="313"/>
      <c r="E44" s="313"/>
      <c r="F44" s="313"/>
      <c r="G44" s="313"/>
      <c r="H44" s="313"/>
      <c r="I44" s="313"/>
      <c r="J44" s="313"/>
    </row>
    <row r="45" spans="1:10" ht="12.75" customHeight="1">
      <c r="A45" s="377"/>
      <c r="B45" s="378"/>
      <c r="C45" s="378"/>
      <c r="D45" s="378"/>
      <c r="E45" s="378"/>
      <c r="F45" s="378"/>
      <c r="G45" s="378"/>
      <c r="H45" s="378"/>
      <c r="I45" s="378"/>
      <c r="J45" s="379"/>
    </row>
    <row r="46" spans="1:10" ht="12.75">
      <c r="A46" s="380"/>
      <c r="B46" s="381"/>
      <c r="C46" s="381"/>
      <c r="D46" s="381"/>
      <c r="E46" s="381"/>
      <c r="F46" s="381"/>
      <c r="G46" s="381"/>
      <c r="H46" s="381"/>
      <c r="I46" s="381"/>
      <c r="J46" s="382"/>
    </row>
    <row r="47" spans="1:10" ht="12.75">
      <c r="A47" s="380"/>
      <c r="B47" s="381"/>
      <c r="C47" s="381"/>
      <c r="D47" s="381"/>
      <c r="E47" s="381"/>
      <c r="F47" s="381"/>
      <c r="G47" s="381"/>
      <c r="H47" s="381"/>
      <c r="I47" s="381"/>
      <c r="J47" s="382"/>
    </row>
    <row r="48" spans="1:10" ht="12.75">
      <c r="A48" s="380"/>
      <c r="B48" s="381"/>
      <c r="C48" s="381"/>
      <c r="D48" s="381"/>
      <c r="E48" s="381"/>
      <c r="F48" s="381"/>
      <c r="G48" s="381"/>
      <c r="H48" s="381"/>
      <c r="I48" s="381"/>
      <c r="J48" s="382"/>
    </row>
    <row r="49" spans="1:10" ht="12.75">
      <c r="A49" s="383"/>
      <c r="B49" s="384"/>
      <c r="C49" s="384"/>
      <c r="D49" s="384"/>
      <c r="E49" s="384"/>
      <c r="F49" s="384"/>
      <c r="G49" s="384"/>
      <c r="H49" s="384"/>
      <c r="I49" s="384"/>
      <c r="J49" s="385"/>
    </row>
    <row r="57" ht="12.75">
      <c r="G57" s="144"/>
    </row>
    <row r="58" ht="12.75">
      <c r="G58" s="144"/>
    </row>
    <row r="59" ht="12.75">
      <c r="D59" s="144"/>
    </row>
  </sheetData>
  <sheetProtection/>
  <mergeCells count="36">
    <mergeCell ref="A12:A17"/>
    <mergeCell ref="B17:C17"/>
    <mergeCell ref="F10:J10"/>
    <mergeCell ref="C7:D7"/>
    <mergeCell ref="F7:J7"/>
    <mergeCell ref="C8:D8"/>
    <mergeCell ref="A11:J11"/>
    <mergeCell ref="A1:J1"/>
    <mergeCell ref="A2:E2"/>
    <mergeCell ref="A3:J3"/>
    <mergeCell ref="A4:A10"/>
    <mergeCell ref="C4:J4"/>
    <mergeCell ref="C5:J5"/>
    <mergeCell ref="C6:J6"/>
    <mergeCell ref="C9:D9"/>
    <mergeCell ref="F9:J9"/>
    <mergeCell ref="B10:E10"/>
    <mergeCell ref="B39:C39"/>
    <mergeCell ref="B40:C40"/>
    <mergeCell ref="B41:C41"/>
    <mergeCell ref="A18:J18"/>
    <mergeCell ref="A19:A23"/>
    <mergeCell ref="B23:C23"/>
    <mergeCell ref="A24:J24"/>
    <mergeCell ref="A25:A28"/>
    <mergeCell ref="B28:C28"/>
    <mergeCell ref="B42:C42"/>
    <mergeCell ref="A44:J44"/>
    <mergeCell ref="A45:J49"/>
    <mergeCell ref="A29:J29"/>
    <mergeCell ref="A30:A35"/>
    <mergeCell ref="B35:C35"/>
    <mergeCell ref="A36:J36"/>
    <mergeCell ref="A37:A42"/>
    <mergeCell ref="B37:C37"/>
    <mergeCell ref="B38:C38"/>
  </mergeCells>
  <printOptions/>
  <pageMargins left="0.7" right="0.7" top="0.75" bottom="0.75" header="0.3" footer="0.3"/>
  <pageSetup fitToHeight="5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2017-03-02T17:08:56Z</cp:lastPrinted>
  <dcterms:created xsi:type="dcterms:W3CDTF">2006-09-16T00:00:00Z</dcterms:created>
  <dcterms:modified xsi:type="dcterms:W3CDTF">2018-04-27T10:09:46Z</dcterms:modified>
  <cp:category/>
  <cp:version/>
  <cp:contentType/>
  <cp:contentStatus/>
</cp:coreProperties>
</file>